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день'!$A$1:$O$74</definedName>
  </definedNames>
  <calcPr fullCalcOnLoad="1"/>
</workbook>
</file>

<file path=xl/sharedStrings.xml><?xml version="1.0" encoding="utf-8"?>
<sst xmlns="http://schemas.openxmlformats.org/spreadsheetml/2006/main" count="110" uniqueCount="76">
  <si>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</si>
  <si>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</si>
  <si>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</si>
  <si>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</si>
  <si>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</si>
  <si>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</si>
  <si>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</si>
  <si>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</si>
  <si>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</si>
  <si>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</si>
  <si>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</si>
  <si>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</si>
  <si>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</si>
  <si>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</si>
  <si>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</si>
  <si>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</si>
  <si>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</si>
  <si>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</si>
  <si>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</si>
  <si>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</si>
  <si>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</si>
  <si>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</si>
  <si>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</si>
  <si>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</si>
  <si>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</si>
  <si>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</si>
  <si>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</si>
  <si>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</si>
  <si>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</si>
  <si>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</si>
  <si>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</si>
  <si>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</si>
  <si>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</si>
  <si>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</si>
  <si>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</si>
  <si>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</si>
  <si>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</si>
  <si>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</si>
  <si>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</si>
  <si>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</si>
  <si>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</si>
  <si>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</si>
  <si>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</si>
  <si>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</si>
  <si>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</si>
  <si>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</si>
  <si>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</si>
  <si>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</si>
  <si>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</si>
  <si>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</si>
  <si>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</si>
  <si>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</si>
  <si>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</si>
  <si>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</si>
  <si>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</si>
  <si>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</si>
  <si>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</si>
  <si>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</si>
  <si>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</si>
  <si>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</si>
  <si>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</si>
  <si>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</si>
  <si>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</si>
  <si>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</si>
  <si>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</si>
  <si>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</si>
  <si>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</si>
  <si>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</si>
  <si>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</si>
  <si>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</si>
  <si>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</si>
  <si>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</si>
  <si>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Салат из свежих огурцов</t>
  </si>
  <si>
    <t>Огурец</t>
  </si>
  <si>
    <t>87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</si>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</sst>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53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/>
    </xf>
    <xf numFmtId="4" fontId="38" fillId="34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4" fontId="5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4.57421875" style="49" customWidth="1"/>
    <col min="2" max="2" width="7.8515625" style="49" customWidth="1"/>
    <col min="3" max="3" width="22.28125" style="49" bestFit="1" customWidth="1"/>
    <col min="4" max="4" width="36.8515625" style="49" bestFit="1" customWidth="1"/>
    <col min="5" max="5" width="15.8515625" style="49" bestFit="1" customWidth="1"/>
    <col min="6" max="7" width="8.00390625" style="49" bestFit="1" customWidth="1"/>
    <col min="8" max="8" width="9.28125" style="49" bestFit="1" customWidth="1"/>
    <col min="9" max="9" width="18.140625" style="49" bestFit="1" customWidth="1"/>
    <col min="10" max="11" width="6.7109375" style="49" bestFit="1" customWidth="1"/>
    <col min="12" max="12" width="8.00390625" style="49" bestFit="1" customWidth="1"/>
    <col min="13" max="13" width="9.28125" style="49" bestFit="1" customWidth="1"/>
    <col min="14" max="14" width="8.00390625" style="49" bestFit="1" customWidth="1"/>
    <col min="15" max="15" width="9.140625" style="61" bestFit="1" customWidth="1"/>
    <col min="16" max="16" width="10.00390625" style="0" bestFit="1" customWidth="1"/>
  </cols>
  <sheetData>
    <row r="1" spans="2:15" ht="24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3" ht="18" thickBot="1">
      <c r="B2" s="31"/>
      <c r="C2" s="107">
        <v>45286</v>
      </c>
    </row>
    <row r="3" spans="2:16" ht="31.5" customHeight="1">
      <c r="B3" s="91" t="s">
        <v>0</v>
      </c>
      <c r="C3" s="91" t="s">
        <v>25</v>
      </c>
      <c r="D3" s="91" t="s">
        <v>26</v>
      </c>
      <c r="E3" s="91" t="s">
        <v>22</v>
      </c>
      <c r="F3" s="98" t="s">
        <v>23</v>
      </c>
      <c r="G3" s="104"/>
      <c r="H3" s="99"/>
      <c r="I3" s="91" t="s">
        <v>48</v>
      </c>
      <c r="J3" s="98" t="s">
        <v>24</v>
      </c>
      <c r="K3" s="104"/>
      <c r="L3" s="99"/>
      <c r="M3" s="98" t="s">
        <v>49</v>
      </c>
      <c r="N3" s="99"/>
      <c r="O3" s="94" t="s">
        <v>57</v>
      </c>
      <c r="P3" s="8"/>
    </row>
    <row r="4" spans="2:16" ht="15.75" customHeight="1">
      <c r="B4" s="92"/>
      <c r="C4" s="92"/>
      <c r="D4" s="92"/>
      <c r="E4" s="92"/>
      <c r="F4" s="100"/>
      <c r="G4" s="105"/>
      <c r="H4" s="101"/>
      <c r="I4" s="92"/>
      <c r="J4" s="100"/>
      <c r="K4" s="105"/>
      <c r="L4" s="101"/>
      <c r="M4" s="100"/>
      <c r="N4" s="101"/>
      <c r="O4" s="95"/>
      <c r="P4" s="8"/>
    </row>
    <row r="5" spans="2:16" ht="15.75" customHeight="1">
      <c r="B5" s="92"/>
      <c r="C5" s="92"/>
      <c r="D5" s="92"/>
      <c r="E5" s="92"/>
      <c r="F5" s="100"/>
      <c r="G5" s="105"/>
      <c r="H5" s="101"/>
      <c r="I5" s="92"/>
      <c r="J5" s="100"/>
      <c r="K5" s="105"/>
      <c r="L5" s="101"/>
      <c r="M5" s="100"/>
      <c r="N5" s="101"/>
      <c r="O5" s="95"/>
      <c r="P5" s="8"/>
    </row>
    <row r="6" spans="2:16" ht="15.75" customHeight="1">
      <c r="B6" s="92"/>
      <c r="C6" s="92"/>
      <c r="D6" s="92"/>
      <c r="E6" s="92"/>
      <c r="F6" s="100"/>
      <c r="G6" s="105"/>
      <c r="H6" s="101"/>
      <c r="I6" s="92"/>
      <c r="J6" s="100"/>
      <c r="K6" s="105"/>
      <c r="L6" s="101"/>
      <c r="M6" s="100"/>
      <c r="N6" s="101"/>
      <c r="O6" s="95"/>
      <c r="P6" s="8"/>
    </row>
    <row r="7" spans="2:16" ht="15.75" customHeight="1" thickBot="1">
      <c r="B7" s="93"/>
      <c r="C7" s="93"/>
      <c r="D7" s="93"/>
      <c r="E7" s="93"/>
      <c r="F7" s="102"/>
      <c r="G7" s="106"/>
      <c r="H7" s="103"/>
      <c r="I7" s="93"/>
      <c r="J7" s="102"/>
      <c r="K7" s="106"/>
      <c r="L7" s="103"/>
      <c r="M7" s="102"/>
      <c r="N7" s="103"/>
      <c r="O7" s="96"/>
      <c r="P7" s="8"/>
    </row>
    <row r="8" spans="2:16" ht="16.5" customHeight="1" thickBot="1">
      <c r="B8" s="54"/>
      <c r="C8" s="55"/>
      <c r="D8" s="55"/>
      <c r="E8" s="55"/>
      <c r="F8" s="55" t="s">
        <v>1</v>
      </c>
      <c r="G8" s="55" t="s">
        <v>2</v>
      </c>
      <c r="H8" s="55" t="s">
        <v>3</v>
      </c>
      <c r="I8" s="55"/>
      <c r="J8" s="55" t="s">
        <v>44</v>
      </c>
      <c r="K8" s="55" t="s">
        <v>45</v>
      </c>
      <c r="L8" s="55" t="s">
        <v>4</v>
      </c>
      <c r="M8" s="55" t="s">
        <v>5</v>
      </c>
      <c r="N8" s="55" t="s">
        <v>6</v>
      </c>
      <c r="O8" s="63"/>
      <c r="P8" s="5"/>
    </row>
    <row r="9" spans="2:16" ht="23.25" customHeight="1" thickBot="1">
      <c r="B9" s="33"/>
      <c r="C9" s="23" t="s">
        <v>7</v>
      </c>
      <c r="D9" s="80" t="s">
        <v>61</v>
      </c>
      <c r="E9" s="3">
        <v>88</v>
      </c>
      <c r="F9" s="34">
        <f>F10+F11+F12+F13+F14+F15+F16+F17</f>
        <v>11.63</v>
      </c>
      <c r="G9" s="34">
        <f aca="true" t="shared" si="0" ref="G9:N9">G10+G11+G12+G13+G14+G15+G16+G17</f>
        <v>16.558</v>
      </c>
      <c r="H9" s="34">
        <f t="shared" si="0"/>
        <v>20.848</v>
      </c>
      <c r="I9" s="34">
        <f>I10+I11+I12+I13+I14+I15+I16</f>
        <v>278.79</v>
      </c>
      <c r="J9" s="34">
        <f t="shared" si="0"/>
        <v>0.061</v>
      </c>
      <c r="K9" s="34">
        <f t="shared" si="0"/>
        <v>0.29200000000000004</v>
      </c>
      <c r="L9" s="34">
        <f t="shared" si="0"/>
        <v>0</v>
      </c>
      <c r="M9" s="34">
        <f t="shared" si="0"/>
        <v>82.28</v>
      </c>
      <c r="N9" s="34">
        <f t="shared" si="0"/>
        <v>0.972</v>
      </c>
      <c r="O9" s="62">
        <v>80</v>
      </c>
      <c r="P9" s="6"/>
    </row>
    <row r="10" spans="2:16" ht="23.25" customHeight="1" thickBot="1">
      <c r="B10" s="9"/>
      <c r="C10" s="10"/>
      <c r="D10" s="81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1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49"/>
      <c r="B12" s="9"/>
      <c r="C12" s="10"/>
      <c r="D12" s="81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1" t="s">
        <v>9</v>
      </c>
      <c r="E13" s="4"/>
      <c r="F13" s="40"/>
      <c r="G13" s="40"/>
      <c r="H13" s="40">
        <v>9.98</v>
      </c>
      <c r="I13" s="40">
        <v>37.9</v>
      </c>
      <c r="J13" s="40"/>
      <c r="K13" s="40"/>
      <c r="L13" s="40"/>
      <c r="M13" s="40">
        <v>0.2</v>
      </c>
      <c r="N13" s="40">
        <v>0.03</v>
      </c>
      <c r="O13" s="28"/>
      <c r="P13" s="6"/>
    </row>
    <row r="14" spans="2:16" ht="23.25" customHeight="1" thickBot="1">
      <c r="B14" s="9"/>
      <c r="C14" s="10"/>
      <c r="D14" s="81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1" t="s">
        <v>8</v>
      </c>
      <c r="E15" s="88"/>
      <c r="F15" s="46">
        <v>0.021</v>
      </c>
      <c r="G15" s="46">
        <v>2.16</v>
      </c>
      <c r="H15" s="46">
        <v>0.03</v>
      </c>
      <c r="I15" s="46">
        <v>21.27</v>
      </c>
      <c r="J15" s="46">
        <v>0.005</v>
      </c>
      <c r="K15" s="46">
        <v>0.004</v>
      </c>
      <c r="L15" s="46"/>
      <c r="M15" s="46">
        <v>0.36</v>
      </c>
      <c r="N15" s="46">
        <v>0.006</v>
      </c>
      <c r="O15" s="28"/>
      <c r="P15" s="6"/>
    </row>
    <row r="16" spans="1:16" s="1" customFormat="1" ht="23.25" customHeight="1" thickBot="1">
      <c r="A16" s="49"/>
      <c r="B16" s="9"/>
      <c r="C16" s="10"/>
      <c r="D16" s="81" t="s">
        <v>13</v>
      </c>
      <c r="E16" s="4"/>
      <c r="F16" s="40"/>
      <c r="G16" s="40">
        <v>7.9</v>
      </c>
      <c r="H16" s="40"/>
      <c r="I16" s="40">
        <v>71.9</v>
      </c>
      <c r="J16" s="40"/>
      <c r="K16" s="40"/>
      <c r="L16" s="40"/>
      <c r="M16" s="40"/>
      <c r="N16" s="40"/>
      <c r="O16" s="28"/>
      <c r="P16" s="19"/>
    </row>
    <row r="17" spans="1:16" s="60" customFormat="1" ht="23.25" customHeight="1" thickBot="1">
      <c r="A17" s="59"/>
      <c r="B17" s="33"/>
      <c r="C17" s="52"/>
      <c r="D17" s="80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2">
        <v>64</v>
      </c>
      <c r="P17" s="73"/>
    </row>
    <row r="18" spans="2:16" ht="23.25" customHeight="1" thickBot="1">
      <c r="B18" s="33"/>
      <c r="C18" s="25"/>
      <c r="D18" s="80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2" t="s">
        <v>63</v>
      </c>
      <c r="P18" s="6"/>
    </row>
    <row r="19" spans="1:16" s="1" customFormat="1" ht="23.25" customHeight="1" thickBot="1">
      <c r="A19" s="49"/>
      <c r="B19" s="9"/>
      <c r="C19" s="10"/>
      <c r="D19" s="81" t="s">
        <v>31</v>
      </c>
      <c r="E19" s="55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49"/>
      <c r="B20" s="9"/>
      <c r="C20" s="10"/>
      <c r="D20" s="81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0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2" t="s">
        <v>58</v>
      </c>
      <c r="P21" s="6"/>
    </row>
    <row r="22" spans="2:16" ht="23.25" customHeight="1" thickBot="1">
      <c r="B22" s="9"/>
      <c r="C22" s="10"/>
      <c r="D22" s="81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49"/>
      <c r="B23" s="9"/>
      <c r="C23" s="10"/>
      <c r="D23" s="81" t="s">
        <v>8</v>
      </c>
      <c r="E23" s="4"/>
      <c r="F23" s="40">
        <v>0.049</v>
      </c>
      <c r="G23" s="40">
        <v>5.4</v>
      </c>
      <c r="H23" s="40">
        <v>0.07</v>
      </c>
      <c r="I23" s="40">
        <v>49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0" t="s">
        <v>33</v>
      </c>
      <c r="E24" s="3">
        <v>144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2" t="s">
        <v>64</v>
      </c>
      <c r="P24" s="6"/>
    </row>
    <row r="25" spans="2:16" ht="23.25" customHeight="1" thickBot="1">
      <c r="B25" s="33"/>
      <c r="C25" s="23" t="s">
        <v>12</v>
      </c>
      <c r="D25" s="80" t="s">
        <v>72</v>
      </c>
      <c r="E25" s="3">
        <v>35</v>
      </c>
      <c r="F25" s="34">
        <f>F26+F27</f>
        <v>0.24</v>
      </c>
      <c r="G25" s="34">
        <f aca="true" t="shared" si="3" ref="G25:N25">G26+G27</f>
        <v>5.03</v>
      </c>
      <c r="H25" s="34">
        <f t="shared" si="3"/>
        <v>1.02</v>
      </c>
      <c r="I25" s="34">
        <f t="shared" si="3"/>
        <v>49.150000000000006</v>
      </c>
      <c r="J25" s="34">
        <f t="shared" si="3"/>
        <v>0</v>
      </c>
      <c r="K25" s="34">
        <f t="shared" si="3"/>
        <v>0.012</v>
      </c>
      <c r="L25" s="34">
        <f t="shared" si="3"/>
        <v>2.4</v>
      </c>
      <c r="M25" s="34">
        <f t="shared" si="3"/>
        <v>6.9</v>
      </c>
      <c r="N25" s="34">
        <f t="shared" si="3"/>
        <v>0.18</v>
      </c>
      <c r="O25" s="62" t="s">
        <v>74</v>
      </c>
      <c r="P25" s="6"/>
    </row>
    <row r="26" spans="1:16" s="58" customFormat="1" ht="23.25" customHeight="1" thickBot="1">
      <c r="A26" s="51"/>
      <c r="B26" s="68"/>
      <c r="C26" s="69"/>
      <c r="D26" s="87" t="s">
        <v>73</v>
      </c>
      <c r="E26" s="57"/>
      <c r="F26" s="46">
        <v>0.24</v>
      </c>
      <c r="G26" s="46">
        <v>0.03</v>
      </c>
      <c r="H26" s="46">
        <v>1.02</v>
      </c>
      <c r="I26" s="46">
        <v>4.2</v>
      </c>
      <c r="J26" s="46"/>
      <c r="K26" s="46">
        <v>0.012</v>
      </c>
      <c r="L26" s="46">
        <v>2.4</v>
      </c>
      <c r="M26" s="46">
        <v>6.9</v>
      </c>
      <c r="N26" s="46">
        <v>0.18</v>
      </c>
      <c r="O26" s="70"/>
      <c r="P26" s="19"/>
    </row>
    <row r="27" spans="1:16" s="58" customFormat="1" ht="23.25" customHeight="1" thickBot="1">
      <c r="A27" s="51"/>
      <c r="B27" s="68"/>
      <c r="C27" s="69"/>
      <c r="D27" s="82" t="s">
        <v>51</v>
      </c>
      <c r="E27" s="57"/>
      <c r="F27" s="40"/>
      <c r="G27" s="40">
        <v>5</v>
      </c>
      <c r="H27" s="40"/>
      <c r="I27" s="40">
        <v>44.95</v>
      </c>
      <c r="J27" s="40"/>
      <c r="K27" s="40"/>
      <c r="L27" s="40"/>
      <c r="M27" s="40"/>
      <c r="N27" s="40"/>
      <c r="O27" s="70"/>
      <c r="P27" s="19"/>
    </row>
    <row r="28" spans="2:16" ht="33.75" thickBot="1">
      <c r="B28" s="33"/>
      <c r="C28" s="23"/>
      <c r="D28" s="77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 t="shared" si="4"/>
        <v>74.28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2" t="s">
        <v>69</v>
      </c>
      <c r="P28" s="6"/>
    </row>
    <row r="29" spans="2:16" ht="21.75" customHeight="1" thickBot="1">
      <c r="B29" s="9"/>
      <c r="C29" s="10"/>
      <c r="D29" s="76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6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6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6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6" t="s">
        <v>46</v>
      </c>
      <c r="E33" s="83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49"/>
      <c r="B34" s="9"/>
      <c r="C34" s="10"/>
      <c r="D34" s="76" t="s">
        <v>8</v>
      </c>
      <c r="E34" s="88"/>
      <c r="F34" s="46">
        <v>0.021</v>
      </c>
      <c r="G34" s="46">
        <v>2.16</v>
      </c>
      <c r="H34" s="46">
        <v>0.03</v>
      </c>
      <c r="I34" s="46">
        <v>21.27</v>
      </c>
      <c r="J34" s="46">
        <v>0.005</v>
      </c>
      <c r="K34" s="46">
        <v>0.004</v>
      </c>
      <c r="L34" s="46"/>
      <c r="M34" s="46">
        <v>0.36</v>
      </c>
      <c r="N34" s="46">
        <v>0.006</v>
      </c>
      <c r="O34" s="28"/>
      <c r="P34" s="19"/>
    </row>
    <row r="35" spans="1:16" s="1" customFormat="1" ht="21.75" customHeight="1" thickBot="1">
      <c r="A35" s="49"/>
      <c r="B35" s="9"/>
      <c r="C35" s="10"/>
      <c r="D35" s="76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49"/>
      <c r="B36" s="9"/>
      <c r="C36" s="10"/>
      <c r="D36" s="76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5" t="s">
        <v>43</v>
      </c>
      <c r="E37" s="30">
        <v>80</v>
      </c>
      <c r="F37" s="42">
        <f>F38+F39+F40+F41+F42+F43+F44+F45</f>
        <v>7.1160000000000005</v>
      </c>
      <c r="G37" s="42">
        <f aca="true" t="shared" si="5" ref="G37:N37">G38+G39+G40+G41+G42+G43+G44+G45</f>
        <v>6.981</v>
      </c>
      <c r="H37" s="42">
        <f t="shared" si="5"/>
        <v>7.02</v>
      </c>
      <c r="I37" s="42">
        <f>I38+I39++I41+I42+I44+I45</f>
        <v>86.34</v>
      </c>
      <c r="J37" s="42">
        <f t="shared" si="5"/>
        <v>0.18</v>
      </c>
      <c r="K37" s="42">
        <f t="shared" si="5"/>
        <v>0.8711</v>
      </c>
      <c r="L37" s="42">
        <f t="shared" si="5"/>
        <v>12.176</v>
      </c>
      <c r="M37" s="42">
        <f t="shared" si="5"/>
        <v>10.32</v>
      </c>
      <c r="N37" s="42">
        <f t="shared" si="5"/>
        <v>2.524</v>
      </c>
      <c r="O37" s="72" t="s">
        <v>70</v>
      </c>
      <c r="P37" s="6"/>
    </row>
    <row r="38" spans="2:16" ht="24" customHeight="1" thickBot="1">
      <c r="B38" s="9"/>
      <c r="C38" s="10"/>
      <c r="D38" s="81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4" customHeight="1" thickBot="1">
      <c r="B39" s="9"/>
      <c r="C39" s="10"/>
      <c r="D39" s="81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24" customHeight="1" hidden="1" thickBot="1">
      <c r="B40" s="9"/>
      <c r="C40" s="10"/>
      <c r="D40" s="82" t="s">
        <v>34</v>
      </c>
      <c r="E40" s="4"/>
      <c r="F40" s="40">
        <v>0.07</v>
      </c>
      <c r="G40" s="40">
        <v>0.005</v>
      </c>
      <c r="H40" s="40">
        <v>0.47</v>
      </c>
      <c r="I40" s="40">
        <v>1.9</v>
      </c>
      <c r="J40" s="40">
        <v>0.04</v>
      </c>
      <c r="K40" s="40">
        <v>0.04</v>
      </c>
      <c r="L40" s="40">
        <v>0.26</v>
      </c>
      <c r="M40" s="40">
        <v>2.84</v>
      </c>
      <c r="N40" s="40">
        <v>0.04</v>
      </c>
      <c r="O40" s="28"/>
      <c r="P40" s="6"/>
    </row>
    <row r="41" spans="2:16" ht="24" customHeight="1" thickBot="1">
      <c r="B41" s="9"/>
      <c r="C41" s="10"/>
      <c r="D41" s="81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4" customHeight="1" thickBot="1">
      <c r="A42" s="49"/>
      <c r="B42" s="9"/>
      <c r="C42" s="10"/>
      <c r="D42" s="81" t="s">
        <v>14</v>
      </c>
      <c r="E42" s="4"/>
      <c r="F42" s="40">
        <v>0.848</v>
      </c>
      <c r="G42" s="40">
        <v>0.1</v>
      </c>
      <c r="H42" s="40">
        <v>5.5</v>
      </c>
      <c r="I42" s="40">
        <v>26.72</v>
      </c>
      <c r="J42" s="40">
        <v>0.02</v>
      </c>
      <c r="K42" s="40">
        <v>0.1</v>
      </c>
      <c r="L42" s="40"/>
      <c r="M42" s="40">
        <v>1.45</v>
      </c>
      <c r="N42" s="40">
        <v>0.1</v>
      </c>
      <c r="O42" s="28"/>
      <c r="P42" s="19"/>
    </row>
    <row r="43" spans="2:16" ht="1.5" customHeight="1" hidden="1" thickBot="1">
      <c r="B43" s="9"/>
      <c r="C43" s="10"/>
      <c r="D43" s="82" t="s">
        <v>13</v>
      </c>
      <c r="E43" s="55"/>
      <c r="F43" s="41"/>
      <c r="G43" s="40">
        <v>5</v>
      </c>
      <c r="H43" s="40"/>
      <c r="I43" s="40">
        <v>50</v>
      </c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1" t="s">
        <v>8</v>
      </c>
      <c r="E44" s="55"/>
      <c r="F44" s="40">
        <v>0.014</v>
      </c>
      <c r="G44" s="40">
        <v>0.056</v>
      </c>
      <c r="H44" s="40">
        <v>0.02</v>
      </c>
      <c r="I44" s="40">
        <v>14.18</v>
      </c>
      <c r="J44" s="40">
        <v>0.03</v>
      </c>
      <c r="K44" s="40">
        <v>0.002</v>
      </c>
      <c r="L44" s="40"/>
      <c r="M44" s="40">
        <v>0.24</v>
      </c>
      <c r="N44" s="40">
        <v>0.004</v>
      </c>
      <c r="O44" s="28"/>
      <c r="P44" s="6"/>
    </row>
    <row r="45" spans="1:16" s="1" customFormat="1" ht="24" customHeight="1" thickBot="1">
      <c r="A45" s="49"/>
      <c r="B45" s="9"/>
      <c r="C45" s="10"/>
      <c r="D45" s="81" t="s">
        <v>39</v>
      </c>
      <c r="E45" s="4"/>
      <c r="F45" s="40">
        <v>0.144</v>
      </c>
      <c r="G45" s="40"/>
      <c r="H45" s="40">
        <v>0.57</v>
      </c>
      <c r="I45" s="40">
        <v>2.97</v>
      </c>
      <c r="J45" s="40"/>
      <c r="K45" s="40">
        <v>0.0051</v>
      </c>
      <c r="L45" s="40"/>
      <c r="M45" s="40">
        <v>0.6</v>
      </c>
      <c r="N45" s="40">
        <v>0.069</v>
      </c>
      <c r="O45" s="28"/>
      <c r="P45" s="19"/>
    </row>
    <row r="46" spans="1:16" s="1" customFormat="1" ht="22.5" customHeight="1" thickBot="1">
      <c r="A46" s="49"/>
      <c r="B46" s="24"/>
      <c r="C46" s="25"/>
      <c r="D46" s="80" t="s">
        <v>40</v>
      </c>
      <c r="E46" s="3">
        <v>100</v>
      </c>
      <c r="F46" s="34">
        <f>F47+F48</f>
        <v>2.8209999999999997</v>
      </c>
      <c r="G46" s="34">
        <f aca="true" t="shared" si="6" ref="G46:N46">G47+G48</f>
        <v>2.56</v>
      </c>
      <c r="H46" s="34">
        <f t="shared" si="6"/>
        <v>28.59</v>
      </c>
      <c r="I46" s="34">
        <f t="shared" si="6"/>
        <v>153.27</v>
      </c>
      <c r="J46" s="34">
        <f t="shared" si="6"/>
        <v>0.037</v>
      </c>
      <c r="K46" s="34">
        <f t="shared" si="6"/>
        <v>0.02</v>
      </c>
      <c r="L46" s="34">
        <f t="shared" si="6"/>
        <v>0</v>
      </c>
      <c r="M46" s="34">
        <f t="shared" si="6"/>
        <v>3.56</v>
      </c>
      <c r="N46" s="34">
        <f t="shared" si="6"/>
        <v>0.414</v>
      </c>
      <c r="O46" s="62" t="s">
        <v>71</v>
      </c>
      <c r="P46" s="19"/>
    </row>
    <row r="47" spans="2:16" ht="22.5" customHeight="1" thickBot="1">
      <c r="B47" s="9"/>
      <c r="C47" s="10"/>
      <c r="D47" s="81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1" t="s">
        <v>8</v>
      </c>
      <c r="E48" s="88"/>
      <c r="F48" s="46">
        <v>0.021</v>
      </c>
      <c r="G48" s="46">
        <v>2.16</v>
      </c>
      <c r="H48" s="46">
        <v>0.03</v>
      </c>
      <c r="I48" s="46">
        <v>21.27</v>
      </c>
      <c r="J48" s="46">
        <v>0.005</v>
      </c>
      <c r="K48" s="46">
        <v>0.004</v>
      </c>
      <c r="L48" s="46"/>
      <c r="M48" s="46">
        <v>0.36</v>
      </c>
      <c r="N48" s="46">
        <v>0.006</v>
      </c>
      <c r="O48" s="28"/>
      <c r="P48" s="6"/>
    </row>
    <row r="49" spans="2:16" ht="20.25" customHeight="1" thickBot="1">
      <c r="B49" s="24"/>
      <c r="C49" s="25"/>
      <c r="D49" s="80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15.738000000000001</v>
      </c>
      <c r="I49" s="34">
        <f t="shared" si="7"/>
        <v>60.29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1.58</v>
      </c>
      <c r="N49" s="34">
        <f t="shared" si="7"/>
        <v>0.22099999999999997</v>
      </c>
      <c r="O49" s="62" t="s">
        <v>65</v>
      </c>
      <c r="P49" s="6"/>
    </row>
    <row r="50" spans="2:16" ht="23.25" customHeight="1" thickBot="1">
      <c r="B50" s="9"/>
      <c r="C50" s="10"/>
      <c r="D50" s="81" t="s">
        <v>54</v>
      </c>
      <c r="E50" s="55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1" t="s">
        <v>9</v>
      </c>
      <c r="E51" s="55"/>
      <c r="F51" s="40"/>
      <c r="G51" s="40"/>
      <c r="H51" s="40">
        <v>14.97</v>
      </c>
      <c r="I51" s="40">
        <v>56.85</v>
      </c>
      <c r="J51" s="40"/>
      <c r="K51" s="40"/>
      <c r="L51" s="40"/>
      <c r="M51" s="40">
        <v>0.3</v>
      </c>
      <c r="N51" s="40">
        <v>0.045</v>
      </c>
      <c r="O51" s="28"/>
      <c r="P51" s="6"/>
    </row>
    <row r="52" spans="2:16" ht="24.75" customHeight="1" thickBot="1">
      <c r="B52" s="24"/>
      <c r="C52" s="25"/>
      <c r="D52" s="80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2" t="s">
        <v>59</v>
      </c>
      <c r="P52" s="6"/>
    </row>
    <row r="53" spans="1:16" s="20" customFormat="1" ht="24.75" customHeight="1" thickBot="1">
      <c r="A53" s="50"/>
      <c r="B53" s="33"/>
      <c r="C53" s="23" t="s">
        <v>17</v>
      </c>
      <c r="D53" s="79" t="s">
        <v>52</v>
      </c>
      <c r="E53" s="32">
        <v>200</v>
      </c>
      <c r="F53" s="45">
        <f>F54+F55+F56</f>
        <v>1.9900000000000002</v>
      </c>
      <c r="G53" s="45">
        <f aca="true" t="shared" si="8" ref="G53:N53">G54+G55+G56</f>
        <v>2.94</v>
      </c>
      <c r="H53" s="45">
        <f t="shared" si="8"/>
        <v>19.490000000000002</v>
      </c>
      <c r="I53" s="45">
        <f t="shared" si="8"/>
        <v>111.55000000000001</v>
      </c>
      <c r="J53" s="45">
        <f t="shared" si="8"/>
        <v>0.032</v>
      </c>
      <c r="K53" s="45">
        <f t="shared" si="8"/>
        <v>0.12</v>
      </c>
      <c r="L53" s="45">
        <f t="shared" si="8"/>
        <v>1.2</v>
      </c>
      <c r="M53" s="45">
        <f t="shared" si="8"/>
        <v>99.5</v>
      </c>
      <c r="N53" s="45">
        <f t="shared" si="8"/>
        <v>0.20500000000000002</v>
      </c>
      <c r="O53" s="71" t="s">
        <v>67</v>
      </c>
      <c r="P53" s="74"/>
    </row>
    <row r="54" spans="1:16" s="20" customFormat="1" ht="24.75" customHeight="1" thickBot="1">
      <c r="A54" s="50"/>
      <c r="B54" s="85"/>
      <c r="C54" s="86"/>
      <c r="D54" s="78" t="s">
        <v>15</v>
      </c>
      <c r="E54" s="90"/>
      <c r="F54" s="40">
        <v>1.6</v>
      </c>
      <c r="G54" s="40">
        <v>2.56</v>
      </c>
      <c r="H54" s="40">
        <v>3.76</v>
      </c>
      <c r="I54" s="40">
        <v>46.4</v>
      </c>
      <c r="J54" s="40">
        <v>0.032</v>
      </c>
      <c r="K54" s="40">
        <v>0.12</v>
      </c>
      <c r="L54" s="40">
        <v>1.2</v>
      </c>
      <c r="M54" s="40">
        <v>99.2</v>
      </c>
      <c r="N54" s="40">
        <v>0.16</v>
      </c>
      <c r="O54" s="28"/>
      <c r="P54" s="74"/>
    </row>
    <row r="55" spans="1:16" s="20" customFormat="1" ht="24.75" customHeight="1" thickBot="1">
      <c r="A55" s="50"/>
      <c r="B55" s="85"/>
      <c r="C55" s="86"/>
      <c r="D55" s="76" t="s">
        <v>47</v>
      </c>
      <c r="E55" s="84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4"/>
    </row>
    <row r="56" spans="1:16" s="20" customFormat="1" ht="24.75" customHeight="1" thickBot="1">
      <c r="A56" s="50"/>
      <c r="B56" s="85"/>
      <c r="C56" s="86"/>
      <c r="D56" s="78" t="s">
        <v>9</v>
      </c>
      <c r="E56" s="84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4"/>
    </row>
    <row r="57" spans="1:16" s="60" customFormat="1" ht="24.75" customHeight="1" thickBot="1">
      <c r="A57" s="59"/>
      <c r="B57" s="33"/>
      <c r="C57" s="52"/>
      <c r="D57" s="80" t="s">
        <v>75</v>
      </c>
      <c r="E57" s="3">
        <v>80</v>
      </c>
      <c r="F57" s="34">
        <v>2.31</v>
      </c>
      <c r="G57" s="34">
        <v>0.9</v>
      </c>
      <c r="H57" s="34">
        <v>14.94</v>
      </c>
      <c r="I57" s="34">
        <v>388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2" t="s">
        <v>60</v>
      </c>
      <c r="P57" s="73"/>
    </row>
    <row r="58" spans="2:16" ht="22.5" customHeight="1" thickBot="1">
      <c r="B58" s="37"/>
      <c r="C58" s="17"/>
      <c r="D58" s="17" t="s">
        <v>20</v>
      </c>
      <c r="E58" s="55"/>
      <c r="F58" s="41">
        <f aca="true" t="shared" si="9" ref="F58:N58">F53+F52+F49+F46+F37+F28+F24+F21+F18+F9+F17+F57+F25</f>
        <v>38.09800000000001</v>
      </c>
      <c r="G58" s="41">
        <f t="shared" si="9"/>
        <v>42.485</v>
      </c>
      <c r="H58" s="41">
        <f t="shared" si="9"/>
        <v>173.718</v>
      </c>
      <c r="I58" s="41">
        <f t="shared" si="9"/>
        <v>1540.1240000000003</v>
      </c>
      <c r="J58" s="41">
        <f t="shared" si="9"/>
        <v>0.821</v>
      </c>
      <c r="K58" s="41">
        <f t="shared" si="9"/>
        <v>1.5081</v>
      </c>
      <c r="L58" s="41">
        <f t="shared" si="9"/>
        <v>26.296</v>
      </c>
      <c r="M58" s="41">
        <f t="shared" si="9"/>
        <v>247.54</v>
      </c>
      <c r="N58" s="41">
        <f t="shared" si="9"/>
        <v>9.731</v>
      </c>
      <c r="O58" s="63"/>
      <c r="P58" s="6"/>
    </row>
    <row r="59" spans="2:16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4"/>
      <c r="P59" s="2"/>
    </row>
    <row r="60" spans="2:15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5"/>
    </row>
    <row r="61" spans="2:15" ht="15.7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5"/>
    </row>
    <row r="62" spans="2:19" ht="15" customHeight="1">
      <c r="B62" s="91" t="s">
        <v>0</v>
      </c>
      <c r="C62" s="91" t="s">
        <v>25</v>
      </c>
      <c r="D62" s="91" t="s">
        <v>26</v>
      </c>
      <c r="E62" s="91" t="s">
        <v>22</v>
      </c>
      <c r="F62" s="98" t="s">
        <v>23</v>
      </c>
      <c r="G62" s="104"/>
      <c r="H62" s="99"/>
      <c r="I62" s="91" t="s">
        <v>48</v>
      </c>
      <c r="J62" s="98" t="s">
        <v>24</v>
      </c>
      <c r="K62" s="104"/>
      <c r="L62" s="99"/>
      <c r="M62" s="98" t="s">
        <v>49</v>
      </c>
      <c r="N62" s="99"/>
      <c r="O62" s="94" t="s">
        <v>57</v>
      </c>
      <c r="P62" s="7"/>
      <c r="Q62" s="7"/>
      <c r="R62" s="7"/>
      <c r="S62" s="8"/>
    </row>
    <row r="63" spans="2:19" ht="15" customHeight="1">
      <c r="B63" s="92"/>
      <c r="C63" s="92"/>
      <c r="D63" s="92"/>
      <c r="E63" s="92"/>
      <c r="F63" s="100"/>
      <c r="G63" s="105"/>
      <c r="H63" s="101"/>
      <c r="I63" s="92"/>
      <c r="J63" s="100"/>
      <c r="K63" s="105"/>
      <c r="L63" s="101"/>
      <c r="M63" s="100"/>
      <c r="N63" s="101"/>
      <c r="O63" s="95"/>
      <c r="P63" s="7"/>
      <c r="Q63" s="7"/>
      <c r="R63" s="7"/>
      <c r="S63" s="8"/>
    </row>
    <row r="64" spans="2:19" ht="15" customHeight="1">
      <c r="B64" s="92"/>
      <c r="C64" s="92"/>
      <c r="D64" s="92"/>
      <c r="E64" s="92"/>
      <c r="F64" s="100"/>
      <c r="G64" s="105"/>
      <c r="H64" s="101"/>
      <c r="I64" s="92"/>
      <c r="J64" s="100"/>
      <c r="K64" s="105"/>
      <c r="L64" s="101"/>
      <c r="M64" s="100"/>
      <c r="N64" s="101"/>
      <c r="O64" s="95"/>
      <c r="P64" s="7"/>
      <c r="Q64" s="7"/>
      <c r="R64" s="7"/>
      <c r="S64" s="8"/>
    </row>
    <row r="65" spans="2:19" ht="15.75" customHeight="1">
      <c r="B65" s="92"/>
      <c r="C65" s="92"/>
      <c r="D65" s="92"/>
      <c r="E65" s="92"/>
      <c r="F65" s="100"/>
      <c r="G65" s="105"/>
      <c r="H65" s="101"/>
      <c r="I65" s="92"/>
      <c r="J65" s="100"/>
      <c r="K65" s="105"/>
      <c r="L65" s="101"/>
      <c r="M65" s="100"/>
      <c r="N65" s="101"/>
      <c r="O65" s="95"/>
      <c r="P65" s="7"/>
      <c r="Q65" s="7"/>
      <c r="R65" s="7"/>
      <c r="S65" s="8"/>
    </row>
    <row r="66" spans="2:19" ht="15.75" thickBot="1">
      <c r="B66" s="93"/>
      <c r="C66" s="93"/>
      <c r="D66" s="93"/>
      <c r="E66" s="93"/>
      <c r="F66" s="102"/>
      <c r="G66" s="106"/>
      <c r="H66" s="103"/>
      <c r="I66" s="93"/>
      <c r="J66" s="102"/>
      <c r="K66" s="106"/>
      <c r="L66" s="103"/>
      <c r="M66" s="102"/>
      <c r="N66" s="103"/>
      <c r="O66" s="96"/>
      <c r="P66" s="11"/>
      <c r="Q66" s="11"/>
      <c r="R66" s="11"/>
      <c r="S66" s="11"/>
    </row>
    <row r="67" spans="2:19" ht="18" thickBot="1">
      <c r="B67" s="54"/>
      <c r="C67" s="55"/>
      <c r="D67" s="55"/>
      <c r="E67" s="55"/>
      <c r="F67" s="55" t="s">
        <v>1</v>
      </c>
      <c r="G67" s="55" t="s">
        <v>2</v>
      </c>
      <c r="H67" s="55" t="s">
        <v>3</v>
      </c>
      <c r="I67" s="55"/>
      <c r="J67" s="55" t="s">
        <v>44</v>
      </c>
      <c r="K67" s="55" t="s">
        <v>45</v>
      </c>
      <c r="L67" s="55" t="s">
        <v>4</v>
      </c>
      <c r="M67" s="55" t="s">
        <v>5</v>
      </c>
      <c r="N67" s="55" t="s">
        <v>6</v>
      </c>
      <c r="O67" s="63"/>
      <c r="P67" s="22"/>
      <c r="Q67" s="12"/>
      <c r="R67" s="13"/>
      <c r="S67" s="12"/>
    </row>
    <row r="68" spans="1:19" s="20" customFormat="1" ht="24" customHeight="1" thickBot="1">
      <c r="A68" s="50"/>
      <c r="B68" s="33"/>
      <c r="C68" s="23" t="s">
        <v>21</v>
      </c>
      <c r="D68" s="80" t="s">
        <v>42</v>
      </c>
      <c r="E68" s="26">
        <v>50</v>
      </c>
      <c r="F68" s="43">
        <f>F69+F70+F72</f>
        <v>7.92</v>
      </c>
      <c r="G68" s="43">
        <f aca="true" t="shared" si="10" ref="G68:N68">G69+G70+G72</f>
        <v>12.58</v>
      </c>
      <c r="H68" s="43">
        <f t="shared" si="10"/>
        <v>3.3850000000000002</v>
      </c>
      <c r="I68" s="43">
        <f t="shared" si="10"/>
        <v>156.64</v>
      </c>
      <c r="J68" s="43">
        <f t="shared" si="10"/>
        <v>0.059</v>
      </c>
      <c r="K68" s="43">
        <f t="shared" si="10"/>
        <v>0.2975</v>
      </c>
      <c r="L68" s="43">
        <f t="shared" si="10"/>
        <v>0.975</v>
      </c>
      <c r="M68" s="43">
        <f t="shared" si="10"/>
        <v>107</v>
      </c>
      <c r="N68" s="43">
        <f t="shared" si="10"/>
        <v>1.33</v>
      </c>
      <c r="O68" s="66" t="s">
        <v>66</v>
      </c>
      <c r="P68" s="36"/>
      <c r="Q68" s="35"/>
      <c r="R68" s="35"/>
      <c r="S68" s="38"/>
    </row>
    <row r="69" spans="2:19" ht="24" customHeight="1" thickBot="1">
      <c r="B69" s="9"/>
      <c r="C69" s="10"/>
      <c r="D69" s="81" t="s">
        <v>19</v>
      </c>
      <c r="E69" s="21"/>
      <c r="F69" s="47">
        <v>6.1</v>
      </c>
      <c r="G69" s="47">
        <v>5.5</v>
      </c>
      <c r="H69" s="47">
        <v>0.33</v>
      </c>
      <c r="I69" s="47">
        <v>75.36</v>
      </c>
      <c r="J69" s="47">
        <v>0.033</v>
      </c>
      <c r="K69" s="47">
        <v>0.2</v>
      </c>
      <c r="L69" s="47"/>
      <c r="M69" s="47">
        <v>26.4</v>
      </c>
      <c r="N69" s="47">
        <v>1.2</v>
      </c>
      <c r="O69" s="67"/>
      <c r="P69" s="22"/>
      <c r="Q69" s="14"/>
      <c r="R69" s="14"/>
      <c r="S69" s="15"/>
    </row>
    <row r="70" spans="2:19" ht="24" customHeight="1" thickBot="1">
      <c r="B70" s="9"/>
      <c r="C70" s="10"/>
      <c r="D70" s="81" t="s">
        <v>15</v>
      </c>
      <c r="E70" s="89"/>
      <c r="F70" s="40">
        <v>1.82</v>
      </c>
      <c r="G70" s="40">
        <v>2.08</v>
      </c>
      <c r="H70" s="40">
        <v>3.055</v>
      </c>
      <c r="I70" s="40">
        <v>37.7</v>
      </c>
      <c r="J70" s="40">
        <v>0.026</v>
      </c>
      <c r="K70" s="40">
        <v>0.0975</v>
      </c>
      <c r="L70" s="40">
        <v>0.975</v>
      </c>
      <c r="M70" s="40">
        <v>80.6</v>
      </c>
      <c r="N70" s="40">
        <v>0.13</v>
      </c>
      <c r="O70" s="67"/>
      <c r="P70" s="22"/>
      <c r="Q70" s="12"/>
      <c r="R70" s="12"/>
      <c r="S70" s="16"/>
    </row>
    <row r="71" spans="2:19" ht="24" customHeight="1" thickBot="1">
      <c r="B71" s="9"/>
      <c r="C71" s="10"/>
      <c r="D71" s="81" t="s">
        <v>14</v>
      </c>
      <c r="E71" s="4"/>
      <c r="F71" s="40">
        <v>0.848</v>
      </c>
      <c r="G71" s="40">
        <v>0.1</v>
      </c>
      <c r="H71" s="40">
        <v>5.5</v>
      </c>
      <c r="I71" s="40">
        <v>26.72</v>
      </c>
      <c r="J71" s="40">
        <v>0.02</v>
      </c>
      <c r="K71" s="40">
        <v>0.1</v>
      </c>
      <c r="L71" s="40"/>
      <c r="M71" s="40">
        <v>1.45</v>
      </c>
      <c r="N71" s="40">
        <v>0.1</v>
      </c>
      <c r="O71" s="67"/>
      <c r="P71" s="22"/>
      <c r="Q71" s="12"/>
      <c r="R71" s="12"/>
      <c r="S71" s="16"/>
    </row>
    <row r="72" spans="2:19" ht="24" customHeight="1" thickBot="1">
      <c r="B72" s="9"/>
      <c r="C72" s="10"/>
      <c r="D72" s="78" t="s">
        <v>13</v>
      </c>
      <c r="E72" s="57"/>
      <c r="F72" s="40"/>
      <c r="G72" s="40">
        <v>5</v>
      </c>
      <c r="H72" s="40"/>
      <c r="I72" s="40">
        <v>43.58</v>
      </c>
      <c r="J72" s="40"/>
      <c r="K72" s="40"/>
      <c r="L72" s="40"/>
      <c r="M72" s="40"/>
      <c r="N72" s="40"/>
      <c r="O72" s="67"/>
      <c r="P72" s="22"/>
      <c r="Q72" s="14"/>
      <c r="R72" s="14"/>
      <c r="S72" s="15"/>
    </row>
    <row r="73" spans="1:19" s="20" customFormat="1" ht="24" customHeight="1" thickBot="1">
      <c r="A73" s="50"/>
      <c r="B73" s="33"/>
      <c r="C73" s="25"/>
      <c r="D73" s="80" t="s">
        <v>16</v>
      </c>
      <c r="E73" s="26">
        <v>10</v>
      </c>
      <c r="F73" s="48">
        <v>1.32</v>
      </c>
      <c r="G73" s="48">
        <v>0.24</v>
      </c>
      <c r="H73" s="48">
        <v>6.84</v>
      </c>
      <c r="I73" s="48">
        <v>18.1</v>
      </c>
      <c r="J73" s="48">
        <v>0.036</v>
      </c>
      <c r="K73" s="48">
        <v>0.016</v>
      </c>
      <c r="L73" s="48"/>
      <c r="M73" s="48">
        <v>7</v>
      </c>
      <c r="N73" s="48">
        <v>0.78</v>
      </c>
      <c r="O73" s="66" t="s">
        <v>59</v>
      </c>
      <c r="P73" s="36"/>
      <c r="Q73" s="13"/>
      <c r="R73" s="13"/>
      <c r="S73" s="39"/>
    </row>
    <row r="74" spans="1:15" s="20" customFormat="1" ht="24" customHeight="1" thickBot="1">
      <c r="A74" s="50"/>
      <c r="B74" s="37"/>
      <c r="C74" s="18"/>
      <c r="D74" s="17" t="s">
        <v>20</v>
      </c>
      <c r="E74" s="21"/>
      <c r="F74" s="44">
        <f aca="true" t="shared" si="11" ref="F74:O74">F68+F73</f>
        <v>9.24</v>
      </c>
      <c r="G74" s="44">
        <f t="shared" si="11"/>
        <v>12.82</v>
      </c>
      <c r="H74" s="44">
        <f t="shared" si="11"/>
        <v>10.225</v>
      </c>
      <c r="I74" s="44">
        <f t="shared" si="11"/>
        <v>174.73999999999998</v>
      </c>
      <c r="J74" s="44">
        <f t="shared" si="11"/>
        <v>0.095</v>
      </c>
      <c r="K74" s="44">
        <f t="shared" si="11"/>
        <v>0.3135</v>
      </c>
      <c r="L74" s="44">
        <f t="shared" si="11"/>
        <v>0.975</v>
      </c>
      <c r="M74" s="44">
        <f t="shared" si="11"/>
        <v>114</v>
      </c>
      <c r="N74" s="44">
        <f t="shared" si="11"/>
        <v>2.1100000000000003</v>
      </c>
      <c r="O74" s="44">
        <f t="shared" si="11"/>
        <v>79</v>
      </c>
    </row>
  </sheetData>
  <sheetProtection/>
  <mergeCells count="19">
    <mergeCell ref="D3:D7"/>
    <mergeCell ref="D62:D66"/>
    <mergeCell ref="E3:E7"/>
    <mergeCell ref="I3:I7"/>
    <mergeCell ref="E62:E66"/>
    <mergeCell ref="I62:I66"/>
    <mergeCell ref="J62:L66"/>
    <mergeCell ref="M62:N66"/>
    <mergeCell ref="O3:O7"/>
    <mergeCell ref="O62:O66"/>
    <mergeCell ref="B62:B66"/>
    <mergeCell ref="C62:C66"/>
    <mergeCell ref="F62:H66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2023-12-25T10:38:18Z</dcterms:modified>
  <cp:category/>
  <cp:version/>
  <cp:contentType/>
  <cp:contentStatus/>
</cp:coreProperties>
</file>