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4 день" sheetId="1" r:id="rId1"/>
  </sheets>
  <definedNames>
    <definedName name="_xlnm.Print_Area" localSheetId="0">'14 день'!$A$1:$O$83</definedName>
  </definedNames>
  <calcPr fullCalcOnLoad="1"/>
</workbook>
</file>

<file path=xl/sharedStrings.xml><?xml version="1.0" encoding="utf-8"?>
<sst xmlns="http://schemas.openxmlformats.org/spreadsheetml/2006/main" count="118" uniqueCount="83">
  <si>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</si>
  <si>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</si>
  <si>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</si>
  <si>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</si>
  <si>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</si>
  <si>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</si>
  <si>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</si>
  <si>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</si>
  <si>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</si>
  <si>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</si>
  <si>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</si>
  <si>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</si>
  <si>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</si>
  <si>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</si>
  <si>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</si>
  <si>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</si>
  <si>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</si>
  <si>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</si>
  <si>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</si>
  <si>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 xml:space="preserve">Куры 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</si>
  <si>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</si>
  <si>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</si>
  <si>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</si>
  <si>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</si>
  <si>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</si>
  <si>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</si>
  <si>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</si>
  <si>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</si>
  <si>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</si>
  <si>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</si>
  <si>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</si>
  <si>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</si>
  <si>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</si>
  <si>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</si>
  <si>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</si>
  <si>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</si>
  <si>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</si>
  <si>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</si>
  <si>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</si>
  <si>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</si>
  <si>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Гречка</t>
  </si>
  <si>
    <t>Энергетическая ценность (ккал)</t>
  </si>
  <si>
    <t>Минеральные вещества, мг</t>
  </si>
  <si>
    <t xml:space="preserve">Соль </t>
  </si>
  <si>
    <t>Изюм</t>
  </si>
  <si>
    <t>Овощное рагу</t>
  </si>
  <si>
    <t>14 день.</t>
  </si>
  <si>
    <t>Куриная грудка</t>
  </si>
  <si>
    <t>Каша молочная «Боярская»</t>
  </si>
  <si>
    <t>Масло шоколадное</t>
  </si>
  <si>
    <t>Суп манный с гренками на курином бульоне</t>
  </si>
  <si>
    <t>Крупа манная</t>
  </si>
  <si>
    <t>Тефтели рыбные</t>
  </si>
  <si>
    <t>Соус сметанно-томатный</t>
  </si>
  <si>
    <t>Растительное масло</t>
  </si>
  <si>
    <t>Компот из чернослива</t>
  </si>
  <si>
    <t>Чернослив</t>
  </si>
  <si>
    <t>Мандарин</t>
  </si>
  <si>
    <t>Рыба Минтай</t>
  </si>
  <si>
    <t>Какао с молоком</t>
  </si>
  <si>
    <t>№ техн.  карты</t>
  </si>
  <si>
    <t>44</t>
  </si>
  <si>
    <t>41</t>
  </si>
  <si>
    <t>89</t>
  </si>
  <si>
    <t>96</t>
  </si>
  <si>
    <t>5</t>
  </si>
  <si>
    <t>Каша гречневая рассыпчатая</t>
  </si>
  <si>
    <t>99</t>
  </si>
  <si>
    <t>15</t>
  </si>
  <si>
    <t>75</t>
  </si>
  <si>
    <t>85</t>
  </si>
  <si>
    <t>Сухарики из хлеба пшеничного</t>
  </si>
  <si>
    <t>79</t>
  </si>
  <si>
    <t>Куриная грудка тушёная с овощами</t>
  </si>
  <si>
    <t>90</t>
  </si>
  <si>
    <t>114</t>
  </si>
  <si>
    <t>120</t>
  </si>
  <si>
    <t>124</t>
  </si>
  <si>
    <t>Чай  с сахаром</t>
  </si>
  <si>
    <t>Салат из свежих помидор</t>
  </si>
  <si>
    <t>Помидор</t>
  </si>
  <si>
    <t>84</t>
  </si>
  <si>
    <t xml:space="preserve">Булка с шоколадным маслом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</si>
</sst>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180" fontId="48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36" fillId="33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80" zoomScaleSheetLayoutView="80" zoomScalePageLayoutView="0" workbookViewId="0" topLeftCell="A16">
      <selection activeCell="E22" sqref="E22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9.140625" style="28" bestFit="1" customWidth="1"/>
    <col min="5" max="5" width="15.8515625" style="28" bestFit="1" customWidth="1"/>
    <col min="6" max="7" width="8.00390625" style="28" bestFit="1" customWidth="1"/>
    <col min="8" max="8" width="9.28125" style="28" bestFit="1" customWidth="1"/>
    <col min="9" max="9" width="18.140625" style="28" customWidth="1"/>
    <col min="10" max="11" width="6.7109375" style="28" customWidth="1"/>
    <col min="12" max="12" width="8.00390625" style="28" bestFit="1" customWidth="1"/>
    <col min="13" max="13" width="9.28125" style="28" bestFit="1" customWidth="1"/>
    <col min="14" max="14" width="8.00390625" style="28" bestFit="1" customWidth="1"/>
    <col min="15" max="15" width="9.140625" style="40" bestFit="1" customWidth="1"/>
  </cols>
  <sheetData>
    <row r="1" spans="2:15" ht="24">
      <c r="B1" s="84" t="s">
        <v>46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3" ht="18" thickBot="1">
      <c r="B2" s="14"/>
      <c r="C2" s="63">
        <v>45246</v>
      </c>
    </row>
    <row r="3" spans="2:15" ht="31.5" customHeight="1">
      <c r="B3" s="64" t="s">
        <v>0</v>
      </c>
      <c r="C3" s="64" t="s">
        <v>31</v>
      </c>
      <c r="D3" s="64" t="s">
        <v>32</v>
      </c>
      <c r="E3" s="64" t="s">
        <v>28</v>
      </c>
      <c r="F3" s="67" t="s">
        <v>29</v>
      </c>
      <c r="G3" s="68"/>
      <c r="H3" s="69"/>
      <c r="I3" s="64" t="s">
        <v>41</v>
      </c>
      <c r="J3" s="67" t="s">
        <v>30</v>
      </c>
      <c r="K3" s="68"/>
      <c r="L3" s="69"/>
      <c r="M3" s="67" t="s">
        <v>42</v>
      </c>
      <c r="N3" s="69"/>
      <c r="O3" s="81" t="s">
        <v>60</v>
      </c>
    </row>
    <row r="4" spans="2:15" ht="1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82"/>
    </row>
    <row r="5" spans="2:15" ht="1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82"/>
    </row>
    <row r="6" spans="2:15" ht="1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82"/>
    </row>
    <row r="7" spans="2:15" ht="1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83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5"/>
    </row>
    <row r="9" spans="1:15" s="11" customFormat="1" ht="24" customHeight="1" thickBot="1">
      <c r="A9" s="29"/>
      <c r="B9" s="12"/>
      <c r="C9" s="5" t="s">
        <v>10</v>
      </c>
      <c r="D9" s="53" t="s">
        <v>48</v>
      </c>
      <c r="E9" s="32">
        <v>200</v>
      </c>
      <c r="F9" s="25">
        <f>F10+F11+F12+F13+F14</f>
        <v>6.035000000000001</v>
      </c>
      <c r="G9" s="25">
        <f aca="true" t="shared" si="0" ref="G9:N9">G10+G11+G12+G13+G14</f>
        <v>7.779999999999999</v>
      </c>
      <c r="H9" s="25">
        <f t="shared" si="0"/>
        <v>34.959999999999994</v>
      </c>
      <c r="I9" s="25">
        <f t="shared" si="0"/>
        <v>233.20000000000005</v>
      </c>
      <c r="J9" s="25">
        <f t="shared" si="0"/>
        <v>0.0535</v>
      </c>
      <c r="K9" s="25">
        <f t="shared" si="0"/>
        <v>0.35300000000000004</v>
      </c>
      <c r="L9" s="25">
        <f t="shared" si="0"/>
        <v>1.55</v>
      </c>
      <c r="M9" s="25">
        <f t="shared" si="0"/>
        <v>183.89999999999998</v>
      </c>
      <c r="N9" s="25">
        <f t="shared" si="0"/>
        <v>3.4299999999999993</v>
      </c>
      <c r="O9" s="46" t="s">
        <v>70</v>
      </c>
    </row>
    <row r="10" spans="2:15" ht="24" customHeight="1" thickBot="1">
      <c r="B10" s="1"/>
      <c r="C10" s="3"/>
      <c r="D10" s="52" t="s">
        <v>21</v>
      </c>
      <c r="E10" s="62"/>
      <c r="F10" s="26">
        <v>2.52</v>
      </c>
      <c r="G10" s="26">
        <v>2.88</v>
      </c>
      <c r="H10" s="26">
        <v>4.23</v>
      </c>
      <c r="I10" s="26">
        <v>52.2</v>
      </c>
      <c r="J10" s="26">
        <v>0.036</v>
      </c>
      <c r="K10" s="26">
        <v>0.135</v>
      </c>
      <c r="L10" s="26">
        <v>1.35</v>
      </c>
      <c r="M10" s="26">
        <v>111</v>
      </c>
      <c r="N10" s="26">
        <v>0.18</v>
      </c>
      <c r="O10" s="13"/>
    </row>
    <row r="11" spans="2:15" ht="24" customHeight="1" thickBot="1">
      <c r="B11" s="16"/>
      <c r="C11" s="17"/>
      <c r="D11" s="52" t="s">
        <v>39</v>
      </c>
      <c r="E11" s="30"/>
      <c r="F11" s="22">
        <v>3.45</v>
      </c>
      <c r="G11" s="22">
        <v>0.99</v>
      </c>
      <c r="H11" s="22">
        <v>19.95</v>
      </c>
      <c r="I11" s="22">
        <v>104.4</v>
      </c>
      <c r="J11" s="22"/>
      <c r="K11" s="22">
        <v>0.012</v>
      </c>
      <c r="L11" s="22"/>
      <c r="M11" s="22">
        <v>8.1</v>
      </c>
      <c r="N11" s="22">
        <v>0.81</v>
      </c>
      <c r="O11" s="13"/>
    </row>
    <row r="12" spans="2:15" ht="24" customHeight="1" thickBot="1">
      <c r="B12" s="16"/>
      <c r="C12" s="17"/>
      <c r="D12" s="52" t="s">
        <v>44</v>
      </c>
      <c r="E12" s="8"/>
      <c r="F12" s="22">
        <v>0.03</v>
      </c>
      <c r="G12" s="22">
        <v>0.01</v>
      </c>
      <c r="H12" s="22">
        <v>0.75</v>
      </c>
      <c r="I12" s="26">
        <v>3.25</v>
      </c>
      <c r="J12" s="22">
        <v>0.01</v>
      </c>
      <c r="K12" s="22">
        <v>0.2</v>
      </c>
      <c r="L12" s="22">
        <v>0.2</v>
      </c>
      <c r="M12" s="22">
        <v>64</v>
      </c>
      <c r="N12" s="22">
        <v>2.4</v>
      </c>
      <c r="O12" s="13"/>
    </row>
    <row r="13" spans="1:15" s="4" customFormat="1" ht="24" customHeight="1" thickBot="1">
      <c r="A13" s="28"/>
      <c r="B13" s="21"/>
      <c r="C13" s="15"/>
      <c r="D13" s="52" t="s">
        <v>12</v>
      </c>
      <c r="E13" s="8"/>
      <c r="F13" s="22"/>
      <c r="G13" s="22"/>
      <c r="H13" s="22">
        <v>9.98</v>
      </c>
      <c r="I13" s="22">
        <v>37.9</v>
      </c>
      <c r="J13" s="22"/>
      <c r="K13" s="22"/>
      <c r="L13" s="22"/>
      <c r="M13" s="22">
        <v>0.2</v>
      </c>
      <c r="N13" s="22">
        <v>0.03</v>
      </c>
      <c r="O13" s="13"/>
    </row>
    <row r="14" spans="1:15" s="4" customFormat="1" ht="24" customHeight="1" thickBot="1">
      <c r="A14" s="28"/>
      <c r="B14" s="21"/>
      <c r="C14" s="15"/>
      <c r="D14" s="52" t="s">
        <v>11</v>
      </c>
      <c r="E14" s="57"/>
      <c r="F14" s="22">
        <v>0.035</v>
      </c>
      <c r="G14" s="22">
        <v>3.9</v>
      </c>
      <c r="H14" s="22">
        <v>0.05</v>
      </c>
      <c r="I14" s="22">
        <v>35.45</v>
      </c>
      <c r="J14" s="22">
        <v>0.0075</v>
      </c>
      <c r="K14" s="22">
        <v>0.006</v>
      </c>
      <c r="L14" s="22"/>
      <c r="M14" s="22">
        <v>0.6</v>
      </c>
      <c r="N14" s="22">
        <v>0.01</v>
      </c>
      <c r="O14" s="13"/>
    </row>
    <row r="15" spans="2:15" ht="24" customHeight="1" thickBot="1">
      <c r="B15" s="12"/>
      <c r="C15" s="20"/>
      <c r="D15" s="51" t="s">
        <v>59</v>
      </c>
      <c r="E15" s="33">
        <v>200</v>
      </c>
      <c r="F15" s="19">
        <f>F16+F18</f>
        <v>0.243</v>
      </c>
      <c r="G15" s="19">
        <f aca="true" t="shared" si="1" ref="G15:N15">G16+G18</f>
        <v>0.15</v>
      </c>
      <c r="H15" s="19">
        <f t="shared" si="1"/>
        <v>15.072000000000001</v>
      </c>
      <c r="I15" s="19">
        <f>SUM(I16:I18)</f>
        <v>80.04</v>
      </c>
      <c r="J15" s="19">
        <f t="shared" si="1"/>
        <v>0.067</v>
      </c>
      <c r="K15" s="19">
        <f t="shared" si="1"/>
        <v>0.11</v>
      </c>
      <c r="L15" s="19">
        <f t="shared" si="1"/>
        <v>0</v>
      </c>
      <c r="M15" s="19">
        <f t="shared" si="1"/>
        <v>0.43</v>
      </c>
      <c r="N15" s="19">
        <f t="shared" si="1"/>
        <v>1.265</v>
      </c>
      <c r="O15" s="41" t="s">
        <v>68</v>
      </c>
    </row>
    <row r="16" spans="2:15" ht="24" customHeight="1" thickBot="1">
      <c r="B16" s="16"/>
      <c r="C16" s="17"/>
      <c r="D16" s="52" t="s">
        <v>13</v>
      </c>
      <c r="E16" s="30"/>
      <c r="F16" s="22">
        <v>0.243</v>
      </c>
      <c r="G16" s="22">
        <v>0.15</v>
      </c>
      <c r="H16" s="22">
        <v>0.102</v>
      </c>
      <c r="I16" s="22">
        <v>2.89</v>
      </c>
      <c r="J16" s="22">
        <v>0.067</v>
      </c>
      <c r="K16" s="22">
        <v>0.11</v>
      </c>
      <c r="L16" s="22"/>
      <c r="M16" s="22">
        <v>0.13</v>
      </c>
      <c r="N16" s="22">
        <v>1.22</v>
      </c>
      <c r="O16" s="13"/>
    </row>
    <row r="17" spans="2:15" ht="24" customHeight="1" thickBot="1">
      <c r="B17" s="16"/>
      <c r="C17" s="17"/>
      <c r="D17" s="52" t="s">
        <v>21</v>
      </c>
      <c r="E17" s="30"/>
      <c r="F17" s="22">
        <v>0.98</v>
      </c>
      <c r="G17" s="22">
        <v>0.12</v>
      </c>
      <c r="H17" s="22">
        <v>1.645</v>
      </c>
      <c r="I17" s="22">
        <v>20.3</v>
      </c>
      <c r="J17" s="22">
        <v>0.014</v>
      </c>
      <c r="K17" s="22">
        <v>0.052</v>
      </c>
      <c r="L17" s="22">
        <v>0.525</v>
      </c>
      <c r="M17" s="22">
        <v>8.4</v>
      </c>
      <c r="N17" s="22">
        <v>0.07</v>
      </c>
      <c r="O17" s="13"/>
    </row>
    <row r="18" spans="2:15" ht="24" customHeight="1" thickBot="1">
      <c r="B18" s="16"/>
      <c r="C18" s="17"/>
      <c r="D18" s="52" t="s">
        <v>14</v>
      </c>
      <c r="E18" s="30"/>
      <c r="F18" s="22"/>
      <c r="G18" s="22"/>
      <c r="H18" s="22">
        <v>14.97</v>
      </c>
      <c r="I18" s="22">
        <v>56.85</v>
      </c>
      <c r="J18" s="22"/>
      <c r="K18" s="22"/>
      <c r="L18" s="22"/>
      <c r="M18" s="22">
        <v>0.3</v>
      </c>
      <c r="N18" s="22">
        <v>0.045</v>
      </c>
      <c r="O18" s="13"/>
    </row>
    <row r="19" spans="1:15" s="4" customFormat="1" ht="24" customHeight="1" thickBot="1">
      <c r="A19" s="28"/>
      <c r="B19" s="12"/>
      <c r="C19" s="6"/>
      <c r="D19" s="51" t="s">
        <v>82</v>
      </c>
      <c r="E19" s="33">
        <v>37</v>
      </c>
      <c r="F19" s="19">
        <f>F20+F21</f>
        <v>2.41</v>
      </c>
      <c r="G19" s="19">
        <f aca="true" t="shared" si="2" ref="G19:M19">G20+G21</f>
        <v>5.24</v>
      </c>
      <c r="H19" s="19">
        <f t="shared" si="2"/>
        <v>16.24</v>
      </c>
      <c r="I19" s="19">
        <f t="shared" si="2"/>
        <v>123.53999999999999</v>
      </c>
      <c r="J19" s="19">
        <f t="shared" si="2"/>
        <v>0.091</v>
      </c>
      <c r="K19" s="19">
        <f t="shared" si="2"/>
        <v>0.089</v>
      </c>
      <c r="L19" s="19">
        <f t="shared" si="2"/>
        <v>0</v>
      </c>
      <c r="M19" s="19">
        <f t="shared" si="2"/>
        <v>14.4</v>
      </c>
      <c r="N19" s="19">
        <f>N20+N21</f>
        <v>0.604</v>
      </c>
      <c r="O19" s="41" t="s">
        <v>61</v>
      </c>
    </row>
    <row r="20" spans="2:15" ht="24" customHeight="1" thickBot="1">
      <c r="B20" s="16"/>
      <c r="C20" s="17"/>
      <c r="D20" s="52" t="s">
        <v>15</v>
      </c>
      <c r="E20" s="30"/>
      <c r="F20" s="22">
        <v>2.31</v>
      </c>
      <c r="G20" s="22">
        <v>0.9</v>
      </c>
      <c r="H20" s="22">
        <v>14.94</v>
      </c>
      <c r="I20" s="22">
        <v>78.6</v>
      </c>
      <c r="J20" s="22">
        <v>0.081</v>
      </c>
      <c r="K20" s="22">
        <v>0.009</v>
      </c>
      <c r="L20" s="22"/>
      <c r="M20" s="22">
        <v>6</v>
      </c>
      <c r="N20" s="22">
        <v>0.594</v>
      </c>
      <c r="O20" s="13"/>
    </row>
    <row r="21" spans="2:15" ht="24" customHeight="1" thickBot="1">
      <c r="B21" s="1"/>
      <c r="C21" s="3"/>
      <c r="D21" s="52" t="s">
        <v>49</v>
      </c>
      <c r="E21" s="30"/>
      <c r="F21" s="22">
        <v>0.1</v>
      </c>
      <c r="G21" s="22">
        <v>4.34</v>
      </c>
      <c r="H21" s="22">
        <v>1.3</v>
      </c>
      <c r="I21" s="22">
        <v>44.94</v>
      </c>
      <c r="J21" s="22">
        <v>0.01</v>
      </c>
      <c r="K21" s="22">
        <v>0.08</v>
      </c>
      <c r="L21" s="22">
        <v>0</v>
      </c>
      <c r="M21" s="22">
        <v>8.4</v>
      </c>
      <c r="N21" s="22">
        <v>0.01</v>
      </c>
      <c r="O21" s="13"/>
    </row>
    <row r="22" spans="1:15" s="4" customFormat="1" ht="23.25" customHeight="1" thickBot="1">
      <c r="A22" s="28"/>
      <c r="B22" s="12"/>
      <c r="C22" s="5" t="s">
        <v>16</v>
      </c>
      <c r="D22" s="53" t="s">
        <v>57</v>
      </c>
      <c r="E22" s="32">
        <v>156</v>
      </c>
      <c r="F22" s="25">
        <v>0.64</v>
      </c>
      <c r="G22" s="25">
        <v>0.24</v>
      </c>
      <c r="H22" s="25">
        <v>6.48</v>
      </c>
      <c r="I22" s="25">
        <v>32</v>
      </c>
      <c r="J22" s="25"/>
      <c r="K22" s="25"/>
      <c r="L22" s="25"/>
      <c r="M22" s="25"/>
      <c r="N22" s="25"/>
      <c r="O22" s="46" t="s">
        <v>63</v>
      </c>
    </row>
    <row r="23" spans="1:15" s="4" customFormat="1" ht="1.5" customHeight="1" hidden="1" thickBot="1">
      <c r="A23" s="28"/>
      <c r="B23" s="12"/>
      <c r="C23" s="5"/>
      <c r="D23" s="53"/>
      <c r="E23" s="32"/>
      <c r="F23" s="25"/>
      <c r="G23" s="25"/>
      <c r="H23" s="25"/>
      <c r="I23" s="25"/>
      <c r="J23" s="25"/>
      <c r="K23" s="25"/>
      <c r="L23" s="25"/>
      <c r="M23" s="25"/>
      <c r="N23" s="25"/>
      <c r="O23" s="46"/>
    </row>
    <row r="24" spans="1:15" s="4" customFormat="1" ht="24" customHeight="1" thickBot="1">
      <c r="A24" s="28"/>
      <c r="B24" s="12"/>
      <c r="C24" s="5" t="s">
        <v>17</v>
      </c>
      <c r="D24" s="53" t="s">
        <v>79</v>
      </c>
      <c r="E24" s="32">
        <v>40</v>
      </c>
      <c r="F24" s="25">
        <f aca="true" t="shared" si="3" ref="F24:N24">SUM(F25:F26)</f>
        <v>0.385</v>
      </c>
      <c r="G24" s="25">
        <f t="shared" si="3"/>
        <v>5.065</v>
      </c>
      <c r="H24" s="25">
        <f t="shared" si="3"/>
        <v>1.33</v>
      </c>
      <c r="I24" s="25">
        <f t="shared" si="3"/>
        <v>53</v>
      </c>
      <c r="J24" s="25">
        <f t="shared" si="3"/>
        <v>0.021</v>
      </c>
      <c r="K24" s="25">
        <f t="shared" si="3"/>
        <v>0.014</v>
      </c>
      <c r="L24" s="25">
        <f t="shared" si="3"/>
        <v>2.8</v>
      </c>
      <c r="M24" s="25">
        <f t="shared" si="3"/>
        <v>4.9</v>
      </c>
      <c r="N24" s="25">
        <f t="shared" si="3"/>
        <v>0.315</v>
      </c>
      <c r="O24" s="46" t="s">
        <v>81</v>
      </c>
    </row>
    <row r="25" spans="2:15" ht="24" customHeight="1" thickBot="1">
      <c r="B25" s="16"/>
      <c r="C25" s="17"/>
      <c r="D25" s="56" t="s">
        <v>80</v>
      </c>
      <c r="E25" s="30"/>
      <c r="F25" s="22">
        <v>0.385</v>
      </c>
      <c r="G25" s="22">
        <v>0.07</v>
      </c>
      <c r="H25" s="22">
        <v>1.33</v>
      </c>
      <c r="I25" s="22">
        <v>8.05</v>
      </c>
      <c r="J25" s="22">
        <v>0.021</v>
      </c>
      <c r="K25" s="22">
        <v>0.014</v>
      </c>
      <c r="L25" s="22">
        <v>2.8</v>
      </c>
      <c r="M25" s="22">
        <v>4.9</v>
      </c>
      <c r="N25" s="22">
        <v>0.315</v>
      </c>
      <c r="O25" s="13"/>
    </row>
    <row r="26" spans="2:15" ht="24" customHeight="1" thickBot="1">
      <c r="B26" s="16"/>
      <c r="C26" s="17"/>
      <c r="D26" s="52" t="s">
        <v>54</v>
      </c>
      <c r="E26" s="8"/>
      <c r="F26" s="22">
        <v>0</v>
      </c>
      <c r="G26" s="22">
        <v>4.995</v>
      </c>
      <c r="H26" s="22">
        <v>0</v>
      </c>
      <c r="I26" s="22">
        <v>44.95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3"/>
    </row>
    <row r="27" spans="2:15" ht="42" customHeight="1" thickBot="1">
      <c r="B27" s="18"/>
      <c r="C27" s="34"/>
      <c r="D27" s="50" t="s">
        <v>50</v>
      </c>
      <c r="E27" s="7">
        <v>250</v>
      </c>
      <c r="F27" s="19">
        <f>F28+F29+F30+F31+F32+F33+F34</f>
        <v>6.640000000000001</v>
      </c>
      <c r="G27" s="19">
        <f aca="true" t="shared" si="4" ref="G27:N27">G28+G29+G30+G31+G32+G33+G34</f>
        <v>6.22</v>
      </c>
      <c r="H27" s="19">
        <f t="shared" si="4"/>
        <v>13.898</v>
      </c>
      <c r="I27" s="19">
        <f t="shared" si="4"/>
        <v>140.92</v>
      </c>
      <c r="J27" s="19">
        <f t="shared" si="4"/>
        <v>0.0784</v>
      </c>
      <c r="K27" s="19">
        <f t="shared" si="4"/>
        <v>0.0518</v>
      </c>
      <c r="L27" s="19">
        <f t="shared" si="4"/>
        <v>0.52</v>
      </c>
      <c r="M27" s="19">
        <f t="shared" si="4"/>
        <v>43.04</v>
      </c>
      <c r="N27" s="19">
        <f t="shared" si="4"/>
        <v>1.1760000000000002</v>
      </c>
      <c r="O27" s="41" t="s">
        <v>76</v>
      </c>
    </row>
    <row r="28" spans="2:15" ht="24" customHeight="1" thickBot="1">
      <c r="B28" s="16"/>
      <c r="C28" s="17"/>
      <c r="D28" s="52" t="s">
        <v>19</v>
      </c>
      <c r="E28" s="55"/>
      <c r="F28" s="54">
        <v>4.368</v>
      </c>
      <c r="G28" s="54">
        <v>4.416</v>
      </c>
      <c r="H28" s="54">
        <v>0.168</v>
      </c>
      <c r="I28" s="54">
        <v>57.84</v>
      </c>
      <c r="J28" s="54">
        <v>0.019</v>
      </c>
      <c r="K28" s="54">
        <v>0.036</v>
      </c>
      <c r="L28" s="54">
        <v>0</v>
      </c>
      <c r="M28" s="54">
        <v>4.08</v>
      </c>
      <c r="N28" s="54">
        <v>0.384</v>
      </c>
      <c r="O28" s="13"/>
    </row>
    <row r="29" spans="2:15" ht="24" customHeight="1" thickBot="1">
      <c r="B29" s="16"/>
      <c r="C29" s="17"/>
      <c r="D29" s="52" t="s">
        <v>51</v>
      </c>
      <c r="E29" s="30"/>
      <c r="F29" s="22">
        <v>1.03</v>
      </c>
      <c r="G29" s="22">
        <v>0.1</v>
      </c>
      <c r="H29" s="22">
        <v>5.79</v>
      </c>
      <c r="I29" s="22">
        <v>32.8</v>
      </c>
      <c r="J29" s="22">
        <v>0.014</v>
      </c>
      <c r="K29" s="22">
        <v>0.004</v>
      </c>
      <c r="L29" s="22"/>
      <c r="M29" s="22">
        <v>2</v>
      </c>
      <c r="N29" s="22">
        <v>0.096</v>
      </c>
      <c r="O29" s="13"/>
    </row>
    <row r="30" spans="2:15" ht="24" customHeight="1" thickBot="1">
      <c r="B30" s="16"/>
      <c r="C30" s="17"/>
      <c r="D30" s="52" t="s">
        <v>35</v>
      </c>
      <c r="E30" s="30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0.032</v>
      </c>
      <c r="O30" s="13"/>
    </row>
    <row r="31" spans="2:15" ht="24" customHeight="1" thickBot="1">
      <c r="B31" s="16"/>
      <c r="C31" s="17"/>
      <c r="D31" s="52" t="s">
        <v>33</v>
      </c>
      <c r="E31" s="30"/>
      <c r="F31" s="22">
        <v>0.052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0.003</v>
      </c>
      <c r="L31" s="22">
        <v>0.16</v>
      </c>
      <c r="M31" s="22">
        <v>2.04</v>
      </c>
      <c r="N31" s="22">
        <v>0.028</v>
      </c>
      <c r="O31" s="13"/>
    </row>
    <row r="32" spans="2:15" ht="24" customHeight="1" thickBot="1">
      <c r="B32" s="16"/>
      <c r="C32" s="17"/>
      <c r="D32" s="52" t="s">
        <v>11</v>
      </c>
      <c r="E32" s="30"/>
      <c r="F32" s="22">
        <v>0.014</v>
      </c>
      <c r="G32" s="22">
        <v>1.56</v>
      </c>
      <c r="H32" s="22">
        <v>0.02</v>
      </c>
      <c r="I32" s="22">
        <v>14.18</v>
      </c>
      <c r="J32" s="22">
        <v>0.003</v>
      </c>
      <c r="K32" s="22">
        <v>0.002</v>
      </c>
      <c r="L32" s="22"/>
      <c r="M32" s="22">
        <v>0.24</v>
      </c>
      <c r="N32" s="22">
        <v>0.004</v>
      </c>
      <c r="O32" s="13"/>
    </row>
    <row r="33" spans="2:15" ht="24" customHeight="1" thickBot="1">
      <c r="B33" s="16"/>
      <c r="C33" s="17"/>
      <c r="D33" s="52" t="s">
        <v>43</v>
      </c>
      <c r="E33" s="30"/>
      <c r="F33" s="22"/>
      <c r="G33" s="22"/>
      <c r="H33" s="22"/>
      <c r="I33" s="22"/>
      <c r="J33" s="22"/>
      <c r="K33" s="22"/>
      <c r="L33" s="22"/>
      <c r="M33" s="22">
        <v>29.44</v>
      </c>
      <c r="N33" s="22">
        <v>0.232</v>
      </c>
      <c r="O33" s="13"/>
    </row>
    <row r="34" spans="1:15" s="39" customFormat="1" ht="27" customHeight="1" thickBot="1">
      <c r="A34" s="38"/>
      <c r="B34" s="47"/>
      <c r="C34" s="48"/>
      <c r="D34" s="59" t="s">
        <v>71</v>
      </c>
      <c r="E34" s="58">
        <v>8</v>
      </c>
      <c r="F34" s="54">
        <v>1.12</v>
      </c>
      <c r="G34" s="54">
        <v>0.14</v>
      </c>
      <c r="H34" s="54">
        <v>7.22</v>
      </c>
      <c r="I34" s="54">
        <v>33.1</v>
      </c>
      <c r="J34" s="54">
        <v>0.04</v>
      </c>
      <c r="K34" s="54">
        <v>0.006</v>
      </c>
      <c r="L34" s="54"/>
      <c r="M34" s="54">
        <v>4</v>
      </c>
      <c r="N34" s="54">
        <v>0.4</v>
      </c>
      <c r="O34" s="61" t="s">
        <v>72</v>
      </c>
    </row>
    <row r="35" spans="2:15" ht="27.75" customHeight="1" thickBot="1">
      <c r="B35" s="12"/>
      <c r="C35" s="20"/>
      <c r="D35" s="51" t="s">
        <v>73</v>
      </c>
      <c r="E35" s="33">
        <v>60</v>
      </c>
      <c r="F35" s="19">
        <f>F36+F37+F38+F39</f>
        <v>11.041999999999998</v>
      </c>
      <c r="G35" s="19">
        <f aca="true" t="shared" si="5" ref="G35:N35">G36+G37+G38+G39</f>
        <v>12.604</v>
      </c>
      <c r="H35" s="19">
        <f t="shared" si="5"/>
        <v>1.1400000000000001</v>
      </c>
      <c r="I35" s="19">
        <f t="shared" si="5"/>
        <v>161.78</v>
      </c>
      <c r="J35" s="19">
        <f t="shared" si="5"/>
        <v>0.04700000000000001</v>
      </c>
      <c r="K35" s="19">
        <f t="shared" si="5"/>
        <v>0.1138</v>
      </c>
      <c r="L35" s="19">
        <f t="shared" si="5"/>
        <v>0.52</v>
      </c>
      <c r="M35" s="19">
        <f t="shared" si="5"/>
        <v>13.719999999999999</v>
      </c>
      <c r="N35" s="19">
        <f t="shared" si="5"/>
        <v>1.024</v>
      </c>
      <c r="O35" s="41" t="s">
        <v>77</v>
      </c>
    </row>
    <row r="36" spans="1:15" s="4" customFormat="1" ht="24" customHeight="1" thickBot="1">
      <c r="A36" s="28"/>
      <c r="B36" s="21"/>
      <c r="C36" s="15"/>
      <c r="D36" s="52" t="s">
        <v>47</v>
      </c>
      <c r="E36" s="30"/>
      <c r="F36" s="22">
        <v>10.92</v>
      </c>
      <c r="G36" s="22">
        <v>11.04</v>
      </c>
      <c r="H36" s="22">
        <v>0.42</v>
      </c>
      <c r="I36" s="22">
        <v>144.6</v>
      </c>
      <c r="J36" s="22">
        <v>0.042</v>
      </c>
      <c r="K36" s="22">
        <v>0.09</v>
      </c>
      <c r="L36" s="22"/>
      <c r="M36" s="22">
        <v>10.2</v>
      </c>
      <c r="N36" s="22">
        <v>0.96</v>
      </c>
      <c r="O36" s="44"/>
    </row>
    <row r="37" spans="2:15" ht="24" customHeight="1" thickBot="1">
      <c r="B37" s="16"/>
      <c r="C37" s="17"/>
      <c r="D37" s="52" t="s">
        <v>33</v>
      </c>
      <c r="E37" s="31"/>
      <c r="F37" s="22">
        <v>0.052</v>
      </c>
      <c r="G37" s="22">
        <v>0.004</v>
      </c>
      <c r="H37" s="22">
        <v>0.336</v>
      </c>
      <c r="I37" s="22">
        <v>1.36</v>
      </c>
      <c r="J37" s="22">
        <v>0.002</v>
      </c>
      <c r="K37" s="22">
        <v>0.003</v>
      </c>
      <c r="L37" s="22">
        <v>0.16</v>
      </c>
      <c r="M37" s="22">
        <v>2.04</v>
      </c>
      <c r="N37" s="22">
        <v>0.028</v>
      </c>
      <c r="O37" s="13"/>
    </row>
    <row r="38" spans="2:15" ht="24" customHeight="1" thickBot="1">
      <c r="B38" s="16"/>
      <c r="C38" s="17"/>
      <c r="D38" s="52" t="s">
        <v>35</v>
      </c>
      <c r="E38" s="31"/>
      <c r="F38" s="22">
        <v>0.056</v>
      </c>
      <c r="G38" s="22"/>
      <c r="H38" s="22">
        <v>0.364</v>
      </c>
      <c r="I38" s="22">
        <v>1.64</v>
      </c>
      <c r="J38" s="22"/>
      <c r="K38" s="22">
        <v>0.0008</v>
      </c>
      <c r="L38" s="22">
        <v>0.36</v>
      </c>
      <c r="M38" s="22">
        <v>1.24</v>
      </c>
      <c r="N38" s="22">
        <v>0.032</v>
      </c>
      <c r="O38" s="13"/>
    </row>
    <row r="39" spans="2:15" ht="24" customHeight="1" thickBot="1">
      <c r="B39" s="16"/>
      <c r="C39" s="17"/>
      <c r="D39" s="52" t="s">
        <v>11</v>
      </c>
      <c r="E39" s="31"/>
      <c r="F39" s="22">
        <v>0.014</v>
      </c>
      <c r="G39" s="22">
        <v>1.56</v>
      </c>
      <c r="H39" s="22">
        <v>0.02</v>
      </c>
      <c r="I39" s="22">
        <v>14.18</v>
      </c>
      <c r="J39" s="22">
        <v>0.003</v>
      </c>
      <c r="K39" s="22">
        <v>0.02</v>
      </c>
      <c r="L39" s="22"/>
      <c r="M39" s="22">
        <v>0.24</v>
      </c>
      <c r="N39" s="22">
        <v>0.004</v>
      </c>
      <c r="O39" s="13"/>
    </row>
    <row r="40" spans="2:15" ht="24" customHeight="1" thickBot="1">
      <c r="B40" s="12"/>
      <c r="C40" s="20"/>
      <c r="D40" s="50" t="s">
        <v>66</v>
      </c>
      <c r="E40" s="7">
        <v>90</v>
      </c>
      <c r="F40" s="19">
        <f>F41+F42</f>
        <v>4.424</v>
      </c>
      <c r="G40" s="19">
        <f aca="true" t="shared" si="6" ref="G40:N40">G41+G42</f>
        <v>2.715</v>
      </c>
      <c r="H40" s="19">
        <f t="shared" si="6"/>
        <v>21.755</v>
      </c>
      <c r="I40" s="19">
        <f t="shared" si="6"/>
        <v>131.43</v>
      </c>
      <c r="J40" s="19">
        <f t="shared" si="6"/>
        <v>0.153</v>
      </c>
      <c r="K40" s="19">
        <f t="shared" si="6"/>
        <v>0.07200000000000001</v>
      </c>
      <c r="L40" s="19">
        <f t="shared" si="6"/>
        <v>0</v>
      </c>
      <c r="M40" s="19">
        <f t="shared" si="6"/>
        <v>7.24</v>
      </c>
      <c r="N40" s="19">
        <f t="shared" si="6"/>
        <v>2.331</v>
      </c>
      <c r="O40" s="41" t="s">
        <v>67</v>
      </c>
    </row>
    <row r="41" spans="2:15" ht="24" customHeight="1" thickBot="1">
      <c r="B41" s="16"/>
      <c r="C41" s="17"/>
      <c r="D41" s="49" t="s">
        <v>40</v>
      </c>
      <c r="E41" s="8"/>
      <c r="F41" s="22">
        <v>4.41</v>
      </c>
      <c r="G41" s="22">
        <v>1.155</v>
      </c>
      <c r="H41" s="22">
        <v>21.735</v>
      </c>
      <c r="I41" s="22">
        <v>117.25</v>
      </c>
      <c r="J41" s="22">
        <v>0.15</v>
      </c>
      <c r="K41" s="22">
        <v>0.07</v>
      </c>
      <c r="L41" s="22"/>
      <c r="M41" s="22">
        <v>7</v>
      </c>
      <c r="N41" s="22">
        <v>2.327</v>
      </c>
      <c r="O41" s="13"/>
    </row>
    <row r="42" spans="2:15" ht="24" customHeight="1" thickBot="1">
      <c r="B42" s="16"/>
      <c r="C42" s="17"/>
      <c r="D42" s="49" t="s">
        <v>11</v>
      </c>
      <c r="E42" s="8"/>
      <c r="F42" s="22">
        <v>0.014</v>
      </c>
      <c r="G42" s="22">
        <v>1.56</v>
      </c>
      <c r="H42" s="22">
        <v>0.02</v>
      </c>
      <c r="I42" s="22">
        <v>14.18</v>
      </c>
      <c r="J42" s="22">
        <v>0.003</v>
      </c>
      <c r="K42" s="22">
        <v>0.002</v>
      </c>
      <c r="L42" s="22"/>
      <c r="M42" s="22">
        <v>0.24</v>
      </c>
      <c r="N42" s="22">
        <v>0.004</v>
      </c>
      <c r="O42" s="13"/>
    </row>
    <row r="43" spans="1:15" s="4" customFormat="1" ht="24" customHeight="1" thickBot="1">
      <c r="A43" s="28"/>
      <c r="B43" s="12"/>
      <c r="C43" s="6"/>
      <c r="D43" s="51" t="s">
        <v>22</v>
      </c>
      <c r="E43" s="33">
        <v>40</v>
      </c>
      <c r="F43" s="19">
        <v>2.64</v>
      </c>
      <c r="G43" s="19">
        <v>0.48</v>
      </c>
      <c r="H43" s="19">
        <v>13.68</v>
      </c>
      <c r="I43" s="19">
        <v>72.4</v>
      </c>
      <c r="J43" s="19">
        <v>0.072</v>
      </c>
      <c r="K43" s="19">
        <v>0.032</v>
      </c>
      <c r="L43" s="19"/>
      <c r="M43" s="19">
        <v>14</v>
      </c>
      <c r="N43" s="19">
        <v>1.56</v>
      </c>
      <c r="O43" s="41" t="s">
        <v>62</v>
      </c>
    </row>
    <row r="44" spans="2:15" ht="24" customHeight="1" thickBot="1">
      <c r="B44" s="12"/>
      <c r="C44" s="20"/>
      <c r="D44" s="51" t="s">
        <v>55</v>
      </c>
      <c r="E44" s="33">
        <v>200</v>
      </c>
      <c r="F44" s="19">
        <f>F45+F46</f>
        <v>0.184</v>
      </c>
      <c r="G44" s="19">
        <f aca="true" t="shared" si="7" ref="G44:N44">G45+G46</f>
        <v>0.56</v>
      </c>
      <c r="H44" s="19">
        <f t="shared" si="7"/>
        <v>19.57</v>
      </c>
      <c r="I44" s="19">
        <f t="shared" si="7"/>
        <v>77.33</v>
      </c>
      <c r="J44" s="19">
        <f t="shared" si="7"/>
        <v>0.104</v>
      </c>
      <c r="K44" s="19">
        <f t="shared" si="7"/>
        <v>0.448</v>
      </c>
      <c r="L44" s="19">
        <f t="shared" si="7"/>
        <v>0.264</v>
      </c>
      <c r="M44" s="19">
        <f t="shared" si="7"/>
        <v>0.94</v>
      </c>
      <c r="N44" s="19">
        <f t="shared" si="7"/>
        <v>1.81</v>
      </c>
      <c r="O44" s="41" t="s">
        <v>64</v>
      </c>
    </row>
    <row r="45" spans="2:15" ht="24" customHeight="1" thickBot="1">
      <c r="B45" s="16"/>
      <c r="C45" s="17"/>
      <c r="D45" s="52" t="s">
        <v>56</v>
      </c>
      <c r="E45" s="31"/>
      <c r="F45" s="22">
        <v>0.184</v>
      </c>
      <c r="G45" s="22">
        <v>0.56</v>
      </c>
      <c r="H45" s="22">
        <v>4.6</v>
      </c>
      <c r="I45" s="22">
        <v>20.48</v>
      </c>
      <c r="J45" s="22">
        <v>0.104</v>
      </c>
      <c r="K45" s="22">
        <v>0.448</v>
      </c>
      <c r="L45" s="22">
        <v>0.264</v>
      </c>
      <c r="M45" s="22">
        <v>0.64</v>
      </c>
      <c r="N45" s="22">
        <v>1.36</v>
      </c>
      <c r="O45" s="13"/>
    </row>
    <row r="46" spans="1:15" s="4" customFormat="1" ht="24" customHeight="1" thickBot="1">
      <c r="A46" s="28"/>
      <c r="B46" s="21"/>
      <c r="C46" s="15"/>
      <c r="D46" s="52" t="s">
        <v>14</v>
      </c>
      <c r="E46" s="31"/>
      <c r="F46" s="23"/>
      <c r="G46" s="23"/>
      <c r="H46" s="22">
        <v>14.97</v>
      </c>
      <c r="I46" s="22">
        <v>56.85</v>
      </c>
      <c r="J46" s="22"/>
      <c r="K46" s="22"/>
      <c r="L46" s="22"/>
      <c r="M46" s="22">
        <v>0.3</v>
      </c>
      <c r="N46" s="22">
        <v>0.45</v>
      </c>
      <c r="O46" s="42"/>
    </row>
    <row r="47" spans="1:15" s="4" customFormat="1" ht="24" customHeight="1" thickBot="1">
      <c r="A47" s="28"/>
      <c r="B47" s="12"/>
      <c r="C47" s="5" t="s">
        <v>23</v>
      </c>
      <c r="D47" s="53" t="s">
        <v>52</v>
      </c>
      <c r="E47" s="32">
        <v>60</v>
      </c>
      <c r="F47" s="25">
        <f>F48+F49+F50+F51</f>
        <v>15.508000000000001</v>
      </c>
      <c r="G47" s="25">
        <f aca="true" t="shared" si="8" ref="G47:N47">G48+G49+G50+G51</f>
        <v>3.6899999999999995</v>
      </c>
      <c r="H47" s="25">
        <f t="shared" si="8"/>
        <v>5.5120000000000005</v>
      </c>
      <c r="I47" s="25">
        <f t="shared" si="8"/>
        <v>115.92</v>
      </c>
      <c r="J47" s="25">
        <f t="shared" si="8"/>
        <v>0.10189999999999999</v>
      </c>
      <c r="K47" s="25">
        <f t="shared" si="8"/>
        <v>0.2138</v>
      </c>
      <c r="L47" s="25">
        <f t="shared" si="8"/>
        <v>0.36</v>
      </c>
      <c r="M47" s="25">
        <f t="shared" si="8"/>
        <v>16.439999999999998</v>
      </c>
      <c r="N47" s="25">
        <f t="shared" si="8"/>
        <v>1.3900000000000001</v>
      </c>
      <c r="O47" s="46" t="s">
        <v>69</v>
      </c>
    </row>
    <row r="48" spans="2:15" ht="24" customHeight="1" thickBot="1">
      <c r="B48" s="16"/>
      <c r="C48" s="17"/>
      <c r="D48" s="52" t="s">
        <v>58</v>
      </c>
      <c r="E48" s="62"/>
      <c r="F48" s="22">
        <v>11.13</v>
      </c>
      <c r="G48" s="22">
        <v>0.63</v>
      </c>
      <c r="H48" s="22"/>
      <c r="I48" s="22">
        <v>50.4</v>
      </c>
      <c r="J48" s="22">
        <v>0.056</v>
      </c>
      <c r="K48" s="22">
        <v>0.105</v>
      </c>
      <c r="L48" s="22"/>
      <c r="M48" s="22"/>
      <c r="N48" s="22">
        <v>0.56</v>
      </c>
      <c r="O48" s="13"/>
    </row>
    <row r="49" spans="2:15" ht="24" customHeight="1" thickBot="1">
      <c r="B49" s="16"/>
      <c r="C49" s="17"/>
      <c r="D49" s="52" t="s">
        <v>25</v>
      </c>
      <c r="E49" s="31"/>
      <c r="F49" s="22">
        <v>3.048</v>
      </c>
      <c r="G49" s="22">
        <v>2.76</v>
      </c>
      <c r="H49" s="22">
        <v>0.168</v>
      </c>
      <c r="I49" s="22">
        <v>37.68</v>
      </c>
      <c r="J49" s="22">
        <v>0.0189</v>
      </c>
      <c r="K49" s="22">
        <v>0.105</v>
      </c>
      <c r="L49" s="22"/>
      <c r="M49" s="22">
        <v>13.2</v>
      </c>
      <c r="N49" s="22">
        <v>0.6</v>
      </c>
      <c r="O49" s="13"/>
    </row>
    <row r="50" spans="2:15" ht="24" customHeight="1" thickBot="1">
      <c r="B50" s="16"/>
      <c r="C50" s="17"/>
      <c r="D50" s="52" t="s">
        <v>35</v>
      </c>
      <c r="E50" s="31"/>
      <c r="F50" s="22">
        <v>0.56</v>
      </c>
      <c r="G50" s="22"/>
      <c r="H50" s="22">
        <v>0.364</v>
      </c>
      <c r="I50" s="22">
        <v>1.64</v>
      </c>
      <c r="J50" s="22"/>
      <c r="K50" s="22">
        <v>0.0008</v>
      </c>
      <c r="L50" s="22">
        <v>0.36</v>
      </c>
      <c r="M50" s="22">
        <v>1.24</v>
      </c>
      <c r="N50" s="22">
        <v>0.032</v>
      </c>
      <c r="O50" s="13"/>
    </row>
    <row r="51" spans="2:15" ht="24" customHeight="1" thickBot="1">
      <c r="B51" s="16"/>
      <c r="C51" s="17"/>
      <c r="D51" s="52" t="s">
        <v>15</v>
      </c>
      <c r="E51" s="30"/>
      <c r="F51" s="22">
        <v>0.77</v>
      </c>
      <c r="G51" s="22">
        <v>0.3</v>
      </c>
      <c r="H51" s="22">
        <v>4.98</v>
      </c>
      <c r="I51" s="22">
        <v>26.2</v>
      </c>
      <c r="J51" s="22">
        <v>0.027</v>
      </c>
      <c r="K51" s="22">
        <v>0.003</v>
      </c>
      <c r="L51" s="22"/>
      <c r="M51" s="22">
        <v>2</v>
      </c>
      <c r="N51" s="22">
        <v>0.198</v>
      </c>
      <c r="O51" s="13"/>
    </row>
    <row r="52" spans="2:15" ht="24" customHeight="1" thickBot="1">
      <c r="B52" s="12"/>
      <c r="C52" s="20"/>
      <c r="D52" s="51" t="s">
        <v>53</v>
      </c>
      <c r="E52" s="33">
        <v>60</v>
      </c>
      <c r="F52" s="19">
        <f>F53+F54+F55+F56</f>
        <v>0.779</v>
      </c>
      <c r="G52" s="19">
        <f aca="true" t="shared" si="9" ref="G52:N52">G53+G54+G55+G56</f>
        <v>4.252</v>
      </c>
      <c r="H52" s="19">
        <f t="shared" si="9"/>
        <v>4.022</v>
      </c>
      <c r="I52" s="19">
        <f t="shared" si="9"/>
        <v>58.01</v>
      </c>
      <c r="J52" s="19">
        <f t="shared" si="9"/>
        <v>0.012</v>
      </c>
      <c r="K52" s="19">
        <f t="shared" si="9"/>
        <v>0.0077</v>
      </c>
      <c r="L52" s="19">
        <f t="shared" si="9"/>
        <v>0</v>
      </c>
      <c r="M52" s="19">
        <f t="shared" si="9"/>
        <v>6.460000000000001</v>
      </c>
      <c r="N52" s="19">
        <f t="shared" si="9"/>
        <v>0.124</v>
      </c>
      <c r="O52" s="41" t="s">
        <v>74</v>
      </c>
    </row>
    <row r="53" spans="2:15" ht="24" customHeight="1" thickBot="1">
      <c r="B53" s="16"/>
      <c r="C53" s="17"/>
      <c r="D53" s="52" t="s">
        <v>36</v>
      </c>
      <c r="E53" s="8"/>
      <c r="F53" s="22">
        <v>0.168</v>
      </c>
      <c r="G53" s="22">
        <v>1.2</v>
      </c>
      <c r="H53" s="22">
        <v>0.192</v>
      </c>
      <c r="I53" s="22">
        <v>12.36</v>
      </c>
      <c r="J53" s="22"/>
      <c r="K53" s="22">
        <v>0.0007</v>
      </c>
      <c r="L53" s="22"/>
      <c r="M53" s="22">
        <v>5.16</v>
      </c>
      <c r="N53" s="22">
        <v>0.018</v>
      </c>
      <c r="O53" s="13"/>
    </row>
    <row r="54" spans="2:15" ht="24" customHeight="1" thickBot="1">
      <c r="B54" s="16"/>
      <c r="C54" s="17"/>
      <c r="D54" s="52" t="s">
        <v>37</v>
      </c>
      <c r="E54" s="30"/>
      <c r="F54" s="22">
        <v>0.096</v>
      </c>
      <c r="G54" s="22"/>
      <c r="H54" s="22">
        <v>0.38</v>
      </c>
      <c r="I54" s="22">
        <v>1.98</v>
      </c>
      <c r="J54" s="23"/>
      <c r="K54" s="22">
        <v>0.003</v>
      </c>
      <c r="L54" s="22"/>
      <c r="M54" s="22">
        <v>0.4</v>
      </c>
      <c r="N54" s="22">
        <v>0.046</v>
      </c>
      <c r="O54" s="13"/>
    </row>
    <row r="55" spans="2:15" ht="24" customHeight="1" thickBot="1">
      <c r="B55" s="16"/>
      <c r="C55" s="17"/>
      <c r="D55" s="52" t="s">
        <v>24</v>
      </c>
      <c r="E55" s="30"/>
      <c r="F55" s="22">
        <v>0.515</v>
      </c>
      <c r="G55" s="22">
        <v>0.055</v>
      </c>
      <c r="H55" s="22">
        <v>3.45</v>
      </c>
      <c r="I55" s="22">
        <v>16.7</v>
      </c>
      <c r="J55" s="22">
        <v>0.012</v>
      </c>
      <c r="K55" s="22">
        <v>0.004</v>
      </c>
      <c r="L55" s="22"/>
      <c r="M55" s="22">
        <v>0.9</v>
      </c>
      <c r="N55" s="22">
        <v>0.06</v>
      </c>
      <c r="O55" s="13"/>
    </row>
    <row r="56" spans="2:15" ht="24" customHeight="1" thickBot="1">
      <c r="B56" s="16"/>
      <c r="C56" s="17"/>
      <c r="D56" s="52" t="s">
        <v>18</v>
      </c>
      <c r="E56" s="30"/>
      <c r="F56" s="22"/>
      <c r="G56" s="22">
        <v>2.997</v>
      </c>
      <c r="H56" s="22"/>
      <c r="I56" s="22">
        <v>26.97</v>
      </c>
      <c r="J56" s="22"/>
      <c r="K56" s="22"/>
      <c r="L56" s="22"/>
      <c r="M56" s="22"/>
      <c r="N56" s="22"/>
      <c r="O56" s="13"/>
    </row>
    <row r="57" spans="2:15" ht="24" customHeight="1" thickBot="1">
      <c r="B57" s="12"/>
      <c r="C57" s="20"/>
      <c r="D57" s="51" t="s">
        <v>22</v>
      </c>
      <c r="E57" s="33">
        <v>20</v>
      </c>
      <c r="F57" s="19">
        <v>1.32</v>
      </c>
      <c r="G57" s="19">
        <v>0.24</v>
      </c>
      <c r="H57" s="19">
        <v>6.84</v>
      </c>
      <c r="I57" s="19">
        <v>36.2</v>
      </c>
      <c r="J57" s="19">
        <v>0.036</v>
      </c>
      <c r="K57" s="19">
        <v>0.016</v>
      </c>
      <c r="L57" s="19"/>
      <c r="M57" s="19">
        <v>7</v>
      </c>
      <c r="N57" s="19">
        <v>0.78</v>
      </c>
      <c r="O57" s="41" t="s">
        <v>62</v>
      </c>
    </row>
    <row r="58" spans="1:15" s="4" customFormat="1" ht="24" customHeight="1" thickBot="1">
      <c r="A58" s="28"/>
      <c r="B58" s="12"/>
      <c r="C58" s="6"/>
      <c r="D58" s="51" t="s">
        <v>78</v>
      </c>
      <c r="E58" s="33">
        <v>200</v>
      </c>
      <c r="F58" s="19">
        <f>F59+F61</f>
        <v>0</v>
      </c>
      <c r="G58" s="19">
        <f aca="true" t="shared" si="10" ref="G58:N58">G59+G61</f>
        <v>0</v>
      </c>
      <c r="H58" s="19">
        <f t="shared" si="10"/>
        <v>14.97</v>
      </c>
      <c r="I58" s="19">
        <f t="shared" si="10"/>
        <v>56.85</v>
      </c>
      <c r="J58" s="19">
        <f t="shared" si="10"/>
        <v>0</v>
      </c>
      <c r="K58" s="19">
        <f t="shared" si="10"/>
        <v>0</v>
      </c>
      <c r="L58" s="19">
        <f t="shared" si="10"/>
        <v>0</v>
      </c>
      <c r="M58" s="19">
        <f t="shared" si="10"/>
        <v>0.3</v>
      </c>
      <c r="N58" s="19">
        <f t="shared" si="10"/>
        <v>0.045</v>
      </c>
      <c r="O58" s="41" t="s">
        <v>65</v>
      </c>
    </row>
    <row r="59" spans="2:15" ht="24" customHeight="1" thickBot="1">
      <c r="B59" s="16"/>
      <c r="C59" s="17"/>
      <c r="D59" s="52" t="s">
        <v>38</v>
      </c>
      <c r="E59" s="30"/>
      <c r="F59" s="22"/>
      <c r="G59" s="22"/>
      <c r="H59" s="22"/>
      <c r="I59" s="22"/>
      <c r="J59" s="22"/>
      <c r="K59" s="22"/>
      <c r="L59" s="22"/>
      <c r="M59" s="22"/>
      <c r="N59" s="22"/>
      <c r="O59" s="13"/>
    </row>
    <row r="60" spans="2:15" ht="24" customHeight="1" hidden="1" thickBot="1">
      <c r="B60" s="16"/>
      <c r="C60" s="17"/>
      <c r="D60" s="52"/>
      <c r="E60" s="30"/>
      <c r="F60" s="22"/>
      <c r="G60" s="22"/>
      <c r="H60" s="22"/>
      <c r="I60" s="22"/>
      <c r="J60" s="22"/>
      <c r="K60" s="22"/>
      <c r="L60" s="22"/>
      <c r="M60" s="22"/>
      <c r="N60" s="22"/>
      <c r="O60" s="13"/>
    </row>
    <row r="61" spans="2:15" ht="24" customHeight="1" thickBot="1">
      <c r="B61" s="1"/>
      <c r="C61" s="3"/>
      <c r="D61" s="52" t="s">
        <v>12</v>
      </c>
      <c r="E61" s="30"/>
      <c r="F61" s="22"/>
      <c r="G61" s="22"/>
      <c r="H61" s="22">
        <v>14.97</v>
      </c>
      <c r="I61" s="22">
        <v>56.85</v>
      </c>
      <c r="J61" s="22"/>
      <c r="K61" s="22"/>
      <c r="L61" s="22"/>
      <c r="M61" s="22">
        <v>0.3</v>
      </c>
      <c r="N61" s="22">
        <v>0.045</v>
      </c>
      <c r="O61" s="13"/>
    </row>
    <row r="62" spans="2:15" ht="23.25" customHeight="1" thickBot="1">
      <c r="B62" s="9"/>
      <c r="C62" s="2"/>
      <c r="D62" s="2" t="s">
        <v>26</v>
      </c>
      <c r="E62" s="37"/>
      <c r="F62" s="23">
        <f aca="true" t="shared" si="11" ref="F62:N62">F58+F57+F52+F47+F44+F43+F40+F35+F27+F24+F22+F19+F15+F9</f>
        <v>52.25</v>
      </c>
      <c r="G62" s="23">
        <f t="shared" si="11"/>
        <v>49.236</v>
      </c>
      <c r="H62" s="23">
        <f t="shared" si="11"/>
        <v>175.469</v>
      </c>
      <c r="I62" s="23">
        <f t="shared" si="11"/>
        <v>1372.6200000000001</v>
      </c>
      <c r="J62" s="23">
        <f t="shared" si="11"/>
        <v>0.8368000000000001</v>
      </c>
      <c r="K62" s="23">
        <f t="shared" si="11"/>
        <v>1.5211000000000001</v>
      </c>
      <c r="L62" s="23">
        <f t="shared" si="11"/>
        <v>6.014</v>
      </c>
      <c r="M62" s="23">
        <f t="shared" si="11"/>
        <v>312.77</v>
      </c>
      <c r="N62" s="23">
        <f t="shared" si="11"/>
        <v>15.854</v>
      </c>
      <c r="O62" s="42"/>
    </row>
    <row r="63" spans="2:15" ht="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/>
    </row>
    <row r="64" spans="2:15" ht="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3"/>
    </row>
    <row r="65" spans="2:15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/>
    </row>
    <row r="67" spans="2:15" ht="15.75" thickBo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/>
    </row>
    <row r="68" spans="2:15" ht="31.5" customHeight="1">
      <c r="B68" s="64" t="s">
        <v>0</v>
      </c>
      <c r="C68" s="64" t="s">
        <v>31</v>
      </c>
      <c r="D68" s="64" t="s">
        <v>32</v>
      </c>
      <c r="E68" s="64" t="s">
        <v>28</v>
      </c>
      <c r="F68" s="67" t="s">
        <v>1</v>
      </c>
      <c r="G68" s="87"/>
      <c r="H68" s="76"/>
      <c r="I68" s="64" t="s">
        <v>41</v>
      </c>
      <c r="J68" s="67" t="s">
        <v>30</v>
      </c>
      <c r="K68" s="87"/>
      <c r="L68" s="76"/>
      <c r="M68" s="67" t="s">
        <v>42</v>
      </c>
      <c r="N68" s="76"/>
      <c r="O68" s="81" t="s">
        <v>60</v>
      </c>
    </row>
    <row r="69" spans="2:15" ht="15" customHeight="1">
      <c r="B69" s="85"/>
      <c r="C69" s="85"/>
      <c r="D69" s="85"/>
      <c r="E69" s="65"/>
      <c r="F69" s="77"/>
      <c r="G69" s="88"/>
      <c r="H69" s="78"/>
      <c r="I69" s="65"/>
      <c r="J69" s="77"/>
      <c r="K69" s="88"/>
      <c r="L69" s="78"/>
      <c r="M69" s="77"/>
      <c r="N69" s="78"/>
      <c r="O69" s="82"/>
    </row>
    <row r="70" spans="2:15" ht="15" customHeight="1">
      <c r="B70" s="85"/>
      <c r="C70" s="85"/>
      <c r="D70" s="85"/>
      <c r="E70" s="65"/>
      <c r="F70" s="77"/>
      <c r="G70" s="88"/>
      <c r="H70" s="78"/>
      <c r="I70" s="65"/>
      <c r="J70" s="77"/>
      <c r="K70" s="88"/>
      <c r="L70" s="78"/>
      <c r="M70" s="77"/>
      <c r="N70" s="78"/>
      <c r="O70" s="82"/>
    </row>
    <row r="71" spans="2:15" ht="15" customHeight="1">
      <c r="B71" s="85"/>
      <c r="C71" s="85"/>
      <c r="D71" s="85"/>
      <c r="E71" s="65"/>
      <c r="F71" s="77"/>
      <c r="G71" s="88"/>
      <c r="H71" s="78"/>
      <c r="I71" s="65"/>
      <c r="J71" s="77"/>
      <c r="K71" s="88"/>
      <c r="L71" s="78"/>
      <c r="M71" s="77"/>
      <c r="N71" s="78"/>
      <c r="O71" s="82"/>
    </row>
    <row r="72" spans="2:15" ht="21.75" customHeight="1" thickBot="1">
      <c r="B72" s="86"/>
      <c r="C72" s="86"/>
      <c r="D72" s="86"/>
      <c r="E72" s="66"/>
      <c r="F72" s="79"/>
      <c r="G72" s="89"/>
      <c r="H72" s="80"/>
      <c r="I72" s="66"/>
      <c r="J72" s="79"/>
      <c r="K72" s="89"/>
      <c r="L72" s="80"/>
      <c r="M72" s="79"/>
      <c r="N72" s="80"/>
      <c r="O72" s="83"/>
    </row>
    <row r="73" spans="2:15" ht="15.75" thickBot="1">
      <c r="B73" s="36"/>
      <c r="C73" s="37"/>
      <c r="D73" s="37"/>
      <c r="E73" s="37"/>
      <c r="F73" s="37" t="s">
        <v>2</v>
      </c>
      <c r="G73" s="37" t="s">
        <v>3</v>
      </c>
      <c r="H73" s="37" t="s">
        <v>4</v>
      </c>
      <c r="I73" s="37"/>
      <c r="J73" s="37" t="s">
        <v>5</v>
      </c>
      <c r="K73" s="37" t="s">
        <v>6</v>
      </c>
      <c r="L73" s="37" t="s">
        <v>7</v>
      </c>
      <c r="M73" s="37" t="s">
        <v>8</v>
      </c>
      <c r="N73" s="37" t="s">
        <v>9</v>
      </c>
      <c r="O73" s="45"/>
    </row>
    <row r="74" spans="2:15" ht="27" customHeight="1" thickBot="1">
      <c r="B74" s="12"/>
      <c r="C74" s="5" t="s">
        <v>27</v>
      </c>
      <c r="D74" s="53" t="s">
        <v>45</v>
      </c>
      <c r="E74" s="32">
        <v>130</v>
      </c>
      <c r="F74" s="19">
        <f>F75+F76+F77+F78+F79</f>
        <v>1.418</v>
      </c>
      <c r="G74" s="19">
        <f aca="true" t="shared" si="12" ref="G74:N74">G75+G76+G77+G78+G79</f>
        <v>2.028</v>
      </c>
      <c r="H74" s="19">
        <f t="shared" si="12"/>
        <v>8.448</v>
      </c>
      <c r="I74" s="19">
        <f>SUM(I75:I81)</f>
        <v>75.65</v>
      </c>
      <c r="J74" s="19">
        <f t="shared" si="12"/>
        <v>0.155</v>
      </c>
      <c r="K74" s="19">
        <f t="shared" si="12"/>
        <v>0.10859999999999999</v>
      </c>
      <c r="L74" s="19">
        <f t="shared" si="12"/>
        <v>4.62</v>
      </c>
      <c r="M74" s="19">
        <f t="shared" si="12"/>
        <v>15.079999999999998</v>
      </c>
      <c r="N74" s="19">
        <f t="shared" si="12"/>
        <v>0.4780000000000001</v>
      </c>
      <c r="O74" s="41" t="s">
        <v>75</v>
      </c>
    </row>
    <row r="75" spans="2:15" ht="24" customHeight="1" thickBot="1">
      <c r="B75" s="1"/>
      <c r="C75" s="3"/>
      <c r="D75" s="52" t="s">
        <v>20</v>
      </c>
      <c r="E75" s="8"/>
      <c r="F75" s="22">
        <v>0.576</v>
      </c>
      <c r="G75" s="22">
        <v>0.32</v>
      </c>
      <c r="H75" s="22">
        <v>1.5</v>
      </c>
      <c r="I75" s="22">
        <v>8.6</v>
      </c>
      <c r="J75" s="22">
        <v>0.08</v>
      </c>
      <c r="K75" s="22">
        <v>0.06</v>
      </c>
      <c r="L75" s="22">
        <v>4.1</v>
      </c>
      <c r="M75" s="22">
        <v>7.6</v>
      </c>
      <c r="N75" s="22">
        <v>0.09</v>
      </c>
      <c r="O75" s="13"/>
    </row>
    <row r="76" spans="2:15" ht="24" customHeight="1" thickBot="1">
      <c r="B76" s="1"/>
      <c r="C76" s="3"/>
      <c r="D76" s="52" t="s">
        <v>34</v>
      </c>
      <c r="E76" s="31"/>
      <c r="F76" s="22">
        <v>0.72</v>
      </c>
      <c r="G76" s="22">
        <v>0.144</v>
      </c>
      <c r="H76" s="22">
        <v>6.228</v>
      </c>
      <c r="I76" s="22">
        <v>28.8</v>
      </c>
      <c r="J76" s="22">
        <v>0.043</v>
      </c>
      <c r="K76" s="22">
        <v>0.025</v>
      </c>
      <c r="L76" s="22"/>
      <c r="M76" s="22">
        <v>3.6</v>
      </c>
      <c r="N76" s="22">
        <v>0.324</v>
      </c>
      <c r="O76" s="13"/>
    </row>
    <row r="77" spans="2:15" ht="24" customHeight="1" thickBot="1">
      <c r="B77" s="1"/>
      <c r="C77" s="3"/>
      <c r="D77" s="52" t="s">
        <v>11</v>
      </c>
      <c r="E77" s="60"/>
      <c r="F77" s="22">
        <v>0.014</v>
      </c>
      <c r="G77" s="22">
        <v>1.56</v>
      </c>
      <c r="H77" s="22">
        <v>0.02</v>
      </c>
      <c r="I77" s="22">
        <v>14.18</v>
      </c>
      <c r="J77" s="22">
        <v>0.03</v>
      </c>
      <c r="K77" s="22">
        <v>0.02</v>
      </c>
      <c r="L77" s="22"/>
      <c r="M77" s="22">
        <v>0.6</v>
      </c>
      <c r="N77" s="22">
        <v>0.004</v>
      </c>
      <c r="O77" s="13"/>
    </row>
    <row r="78" spans="2:15" ht="24" customHeight="1" thickBot="1">
      <c r="B78" s="1"/>
      <c r="C78" s="3"/>
      <c r="D78" s="52" t="s">
        <v>35</v>
      </c>
      <c r="E78" s="31"/>
      <c r="F78" s="22">
        <v>0.056</v>
      </c>
      <c r="G78" s="22"/>
      <c r="H78" s="22">
        <v>0.364</v>
      </c>
      <c r="I78" s="22">
        <v>1.64</v>
      </c>
      <c r="J78" s="22"/>
      <c r="K78" s="22">
        <v>0.0008</v>
      </c>
      <c r="L78" s="22">
        <v>0.36</v>
      </c>
      <c r="M78" s="22">
        <v>1.24</v>
      </c>
      <c r="N78" s="22">
        <v>0.032</v>
      </c>
      <c r="O78" s="13"/>
    </row>
    <row r="79" spans="2:15" ht="24" customHeight="1" thickBot="1">
      <c r="B79" s="1"/>
      <c r="C79" s="3"/>
      <c r="D79" s="52" t="s">
        <v>33</v>
      </c>
      <c r="E79" s="31"/>
      <c r="F79" s="22">
        <v>0.052</v>
      </c>
      <c r="G79" s="22">
        <v>0.004</v>
      </c>
      <c r="H79" s="22">
        <v>0.336</v>
      </c>
      <c r="I79" s="22">
        <v>1.36</v>
      </c>
      <c r="J79" s="22">
        <v>0.002</v>
      </c>
      <c r="K79" s="22">
        <v>0.0028</v>
      </c>
      <c r="L79" s="22">
        <v>0.16</v>
      </c>
      <c r="M79" s="22">
        <v>2.04</v>
      </c>
      <c r="N79" s="22">
        <v>0.028</v>
      </c>
      <c r="O79" s="13"/>
    </row>
    <row r="80" spans="2:15" ht="24" customHeight="1" thickBot="1">
      <c r="B80" s="1"/>
      <c r="C80" s="3"/>
      <c r="D80" s="52" t="s">
        <v>37</v>
      </c>
      <c r="E80" s="8"/>
      <c r="F80" s="22">
        <v>0.144</v>
      </c>
      <c r="G80" s="22"/>
      <c r="H80" s="22">
        <v>0.57</v>
      </c>
      <c r="I80" s="22">
        <v>2.97</v>
      </c>
      <c r="J80" s="22"/>
      <c r="K80" s="22">
        <v>0.0051</v>
      </c>
      <c r="L80" s="22"/>
      <c r="M80" s="22">
        <v>0.6</v>
      </c>
      <c r="N80" s="22">
        <v>0.069</v>
      </c>
      <c r="O80" s="13"/>
    </row>
    <row r="81" spans="2:15" ht="24" customHeight="1" thickBot="1">
      <c r="B81" s="1"/>
      <c r="C81" s="3"/>
      <c r="D81" s="51" t="s">
        <v>22</v>
      </c>
      <c r="E81" s="33">
        <v>10</v>
      </c>
      <c r="F81" s="27">
        <v>1.32</v>
      </c>
      <c r="G81" s="27">
        <v>0.24</v>
      </c>
      <c r="H81" s="27">
        <v>6.84</v>
      </c>
      <c r="I81" s="27">
        <v>18.1</v>
      </c>
      <c r="J81" s="27">
        <v>0.036</v>
      </c>
      <c r="K81" s="27">
        <v>0.016</v>
      </c>
      <c r="L81" s="27"/>
      <c r="M81" s="27">
        <v>7</v>
      </c>
      <c r="N81" s="27">
        <v>0.78</v>
      </c>
      <c r="O81" s="41" t="s">
        <v>62</v>
      </c>
    </row>
    <row r="82" spans="2:15" ht="0.75" customHeight="1" hidden="1" thickBot="1">
      <c r="B82" s="12"/>
      <c r="C82" s="6"/>
      <c r="D82" s="51"/>
      <c r="E82" s="33"/>
      <c r="F82" s="19"/>
      <c r="G82" s="19"/>
      <c r="H82" s="19"/>
      <c r="I82" s="19"/>
      <c r="J82" s="19"/>
      <c r="K82" s="19"/>
      <c r="L82" s="19"/>
      <c r="M82" s="19"/>
      <c r="N82" s="19"/>
      <c r="O82" s="41"/>
    </row>
    <row r="83" spans="2:15" ht="24" customHeight="1" thickBot="1">
      <c r="B83" s="9"/>
      <c r="C83" s="10"/>
      <c r="D83" s="2" t="s">
        <v>26</v>
      </c>
      <c r="E83" s="37"/>
      <c r="F83" s="24">
        <f aca="true" t="shared" si="13" ref="F83:N83">F74</f>
        <v>1.418</v>
      </c>
      <c r="G83" s="24">
        <f t="shared" si="13"/>
        <v>2.028</v>
      </c>
      <c r="H83" s="24">
        <f t="shared" si="13"/>
        <v>8.448</v>
      </c>
      <c r="I83" s="24">
        <f t="shared" si="13"/>
        <v>75.65</v>
      </c>
      <c r="J83" s="24">
        <f t="shared" si="13"/>
        <v>0.155</v>
      </c>
      <c r="K83" s="24">
        <f t="shared" si="13"/>
        <v>0.10859999999999999</v>
      </c>
      <c r="L83" s="24">
        <f t="shared" si="13"/>
        <v>4.62</v>
      </c>
      <c r="M83" s="24">
        <f t="shared" si="13"/>
        <v>15.079999999999998</v>
      </c>
      <c r="N83" s="24">
        <f t="shared" si="13"/>
        <v>0.4780000000000001</v>
      </c>
      <c r="O83" s="24"/>
    </row>
    <row r="84" spans="2:15" ht="1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3"/>
    </row>
    <row r="85" spans="2:15" ht="1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3"/>
    </row>
  </sheetData>
  <sheetProtection/>
  <mergeCells count="19">
    <mergeCell ref="O68:O72"/>
    <mergeCell ref="O3:O7"/>
    <mergeCell ref="B1:O1"/>
    <mergeCell ref="B3:B7"/>
    <mergeCell ref="C3:C7"/>
    <mergeCell ref="D3:D7"/>
    <mergeCell ref="B68:B72"/>
    <mergeCell ref="C68:C72"/>
    <mergeCell ref="D68:D72"/>
    <mergeCell ref="E68:E72"/>
    <mergeCell ref="E3:E7"/>
    <mergeCell ref="F3:H7"/>
    <mergeCell ref="I3:I7"/>
    <mergeCell ref="J3:L7"/>
    <mergeCell ref="M3:N7"/>
    <mergeCell ref="M68:N72"/>
    <mergeCell ref="F68:H72"/>
    <mergeCell ref="I68:I72"/>
    <mergeCell ref="J68:L72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2023-11-15T09:20:50Z</dcterms:modified>
  <cp:category/>
  <cp:version/>
  <cp:contentType/>
  <cp:contentStatus/>
</cp:coreProperties>
</file>